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yc0412\Desktop\"/>
    </mc:Choice>
  </mc:AlternateContent>
  <bookViews>
    <workbookView xWindow="480" yWindow="150" windowWidth="19410" windowHeight="9330"/>
  </bookViews>
  <sheets>
    <sheet name="1080101~1080630" sheetId="1" r:id="rId1"/>
    <sheet name="工作表2" sheetId="2" r:id="rId2"/>
    <sheet name="工作表3" sheetId="3" r:id="rId3"/>
  </sheets>
  <calcPr calcId="152511"/>
</workbook>
</file>

<file path=xl/calcChain.xml><?xml version="1.0" encoding="utf-8"?>
<calcChain xmlns="http://schemas.openxmlformats.org/spreadsheetml/2006/main">
  <c r="H12" i="1" l="1"/>
  <c r="I12" i="1" s="1"/>
  <c r="D12" i="1"/>
  <c r="E12" i="1" s="1"/>
  <c r="H11" i="1"/>
  <c r="I11" i="1" s="1"/>
  <c r="D11" i="1"/>
  <c r="E11" i="1" s="1"/>
  <c r="L10" i="1"/>
  <c r="M10" i="1" s="1"/>
  <c r="H10" i="1"/>
  <c r="I10" i="1" s="1"/>
  <c r="D10" i="1"/>
  <c r="E10" i="1" s="1"/>
  <c r="L9" i="1"/>
  <c r="M9" i="1" s="1"/>
  <c r="I9" i="1"/>
  <c r="H9" i="1"/>
  <c r="D9" i="1"/>
  <c r="E9" i="1" s="1"/>
  <c r="L8" i="1"/>
  <c r="M8" i="1" s="1"/>
  <c r="H8" i="1"/>
  <c r="I8" i="1" s="1"/>
  <c r="D8" i="1"/>
  <c r="E8" i="1" s="1"/>
  <c r="L7" i="1"/>
  <c r="M7" i="1" s="1"/>
  <c r="H7" i="1"/>
  <c r="I7" i="1" s="1"/>
  <c r="E7" i="1"/>
  <c r="D7" i="1"/>
  <c r="L6" i="1"/>
  <c r="M6" i="1" s="1"/>
  <c r="H6" i="1"/>
  <c r="I6" i="1" s="1"/>
  <c r="D6" i="1"/>
  <c r="E6" i="1" s="1"/>
  <c r="L5" i="1"/>
  <c r="M5" i="1" s="1"/>
  <c r="H5" i="1"/>
  <c r="I5" i="1" s="1"/>
  <c r="D5" i="1"/>
  <c r="E5" i="1" s="1"/>
  <c r="L4" i="1"/>
  <c r="M4" i="1" s="1"/>
  <c r="G4" i="1"/>
  <c r="F4" i="1"/>
  <c r="H4" i="1" s="1"/>
  <c r="I4" i="1" s="1"/>
  <c r="C4" i="1"/>
  <c r="B4" i="1"/>
  <c r="D4" i="1" s="1"/>
  <c r="E4" i="1" s="1"/>
</calcChain>
</file>

<file path=xl/sharedStrings.xml><?xml version="1.0" encoding="utf-8"?>
<sst xmlns="http://schemas.openxmlformats.org/spreadsheetml/2006/main" count="27" uniqueCount="22">
  <si>
    <t xml:space="preserve">   案件類別單位</t>
    <phoneticPr fontId="3" type="noConversion"/>
  </si>
  <si>
    <t>違規取締件數</t>
    <phoneticPr fontId="3" type="noConversion"/>
  </si>
  <si>
    <t>其中移送法辦件數</t>
    <phoneticPr fontId="3" type="noConversion"/>
  </si>
  <si>
    <t>肇事死傷人數</t>
    <phoneticPr fontId="3" type="noConversion"/>
  </si>
  <si>
    <t>108年 1~6月</t>
    <phoneticPr fontId="3" type="noConversion"/>
  </si>
  <si>
    <t>107年 1~6月</t>
    <phoneticPr fontId="3" type="noConversion"/>
  </si>
  <si>
    <t>增減數</t>
    <phoneticPr fontId="3" type="noConversion"/>
  </si>
  <si>
    <t>增減比率</t>
    <phoneticPr fontId="3" type="noConversion"/>
  </si>
  <si>
    <t>108年 1~6月</t>
    <phoneticPr fontId="3" type="noConversion"/>
  </si>
  <si>
    <t>107年 1~6月</t>
    <phoneticPr fontId="3" type="noConversion"/>
  </si>
  <si>
    <t>增減數</t>
    <phoneticPr fontId="3" type="noConversion"/>
  </si>
  <si>
    <t>總    計</t>
    <phoneticPr fontId="3" type="noConversion"/>
  </si>
  <si>
    <t>民雄分局</t>
    <phoneticPr fontId="3" type="noConversion"/>
  </si>
  <si>
    <t>朴子分局</t>
    <phoneticPr fontId="3" type="noConversion"/>
  </si>
  <si>
    <t>布袋分局</t>
    <phoneticPr fontId="3" type="noConversion"/>
  </si>
  <si>
    <t>水上分局</t>
    <phoneticPr fontId="3" type="noConversion"/>
  </si>
  <si>
    <t>中埔分局</t>
    <phoneticPr fontId="3" type="noConversion"/>
  </si>
  <si>
    <t>竹崎分局</t>
    <phoneticPr fontId="3" type="noConversion"/>
  </si>
  <si>
    <t>保 安 隊</t>
    <phoneticPr fontId="3" type="noConversion"/>
  </si>
  <si>
    <t>交 通 隊</t>
    <phoneticPr fontId="3" type="noConversion"/>
  </si>
  <si>
    <t>備註：符號--無意義數值。</t>
    <phoneticPr fontId="19" type="noConversion"/>
  </si>
  <si>
    <t>嘉義縣108年1~6月份酒駕肇事死傷人數與違規取締件數分析比較表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</si>
</sst>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;[Red]\-0\ "/>
    <numFmt numFmtId="177" formatCode="0_ "/>
  </numFmts>
  <fonts count="21" x14ac:knownFonts="1">
    <font>
      <sz val="12"/>
      <color theme="1"/>
      <name val="新細明體"/>
      <family val="2"/>
      <charset val="136"/>
      <scheme val="minor"/>
    </font>
    <font>
      <b/>
      <sz val="16"/>
      <color indexed="8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14"/>
      <color indexed="8"/>
      <name val="標楷體"/>
      <family val="4"/>
      <charset val="136"/>
    </font>
    <font>
      <b/>
      <sz val="14"/>
      <color indexed="8"/>
      <name val="新細明體"/>
      <family val="1"/>
      <charset val="136"/>
    </font>
    <font>
      <sz val="9"/>
      <color indexed="8"/>
      <name val="標楷體"/>
      <family val="4"/>
      <charset val="136"/>
    </font>
    <font>
      <sz val="8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2"/>
      <name val="標楷體"/>
      <family val="4"/>
      <charset val="136"/>
    </font>
    <font>
      <b/>
      <sz val="10"/>
      <name val="標楷體"/>
      <family val="4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12"/>
      <color rgb="FFFF0000"/>
      <name val="標楷體"/>
      <family val="4"/>
      <charset val="136"/>
    </font>
    <font>
      <sz val="10"/>
      <name val="標楷體"/>
      <family val="4"/>
      <charset val="136"/>
    </font>
    <font>
      <b/>
      <sz val="16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9"/>
      <name val="新細明體"/>
      <family val="1"/>
      <charset val="136"/>
      <scheme val="minor"/>
    </font>
    <font>
      <b/>
      <sz val="10"/>
      <color rgb="FFFF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76" fontId="11" fillId="0" borderId="12" xfId="0" applyNumberFormat="1" applyFont="1" applyBorder="1" applyAlignment="1">
      <alignment horizontal="center" vertical="center"/>
    </xf>
    <xf numFmtId="177" fontId="11" fillId="0" borderId="11" xfId="0" applyNumberFormat="1" applyFont="1" applyBorder="1" applyAlignment="1">
      <alignment horizontal="center" vertical="center"/>
    </xf>
    <xf numFmtId="177" fontId="11" fillId="0" borderId="12" xfId="0" applyNumberFormat="1" applyFont="1" applyBorder="1" applyAlignment="1">
      <alignment horizontal="center" vertical="center"/>
    </xf>
    <xf numFmtId="10" fontId="12" fillId="0" borderId="13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177" fontId="14" fillId="0" borderId="15" xfId="0" applyNumberFormat="1" applyFont="1" applyBorder="1" applyAlignment="1">
      <alignment horizontal="center" vertical="center"/>
    </xf>
    <xf numFmtId="10" fontId="12" fillId="0" borderId="16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176" fontId="14" fillId="0" borderId="8" xfId="0" applyNumberFormat="1" applyFont="1" applyBorder="1" applyAlignment="1">
      <alignment horizontal="center" vertical="center"/>
    </xf>
    <xf numFmtId="10" fontId="12" fillId="0" borderId="9" xfId="0" applyNumberFormat="1" applyFont="1" applyBorder="1" applyAlignment="1">
      <alignment horizontal="center" vertical="center"/>
    </xf>
    <xf numFmtId="177" fontId="15" fillId="0" borderId="8" xfId="0" applyNumberFormat="1" applyFont="1" applyBorder="1" applyAlignment="1">
      <alignment horizontal="center" vertical="center"/>
    </xf>
    <xf numFmtId="177" fontId="14" fillId="0" borderId="7" xfId="0" applyNumberFormat="1" applyFont="1" applyBorder="1" applyAlignment="1">
      <alignment horizontal="center" vertical="center"/>
    </xf>
    <xf numFmtId="177" fontId="14" fillId="0" borderId="8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4" fillId="0" borderId="19" xfId="0" applyNumberFormat="1" applyFont="1" applyBorder="1" applyAlignment="1">
      <alignment horizontal="center" vertical="center"/>
    </xf>
    <xf numFmtId="0" fontId="14" fillId="0" borderId="20" xfId="0" applyNumberFormat="1" applyFont="1" applyBorder="1" applyAlignment="1">
      <alignment horizontal="center" vertical="center"/>
    </xf>
    <xf numFmtId="9" fontId="16" fillId="0" borderId="9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4" fillId="0" borderId="25" xfId="0" applyNumberFormat="1" applyFont="1" applyBorder="1" applyAlignment="1">
      <alignment horizontal="center" vertical="center"/>
    </xf>
    <xf numFmtId="0" fontId="14" fillId="0" borderId="26" xfId="0" applyNumberFormat="1" applyFont="1" applyBorder="1" applyAlignment="1">
      <alignment horizontal="center" vertical="center"/>
    </xf>
    <xf numFmtId="9" fontId="16" fillId="0" borderId="24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distributed" vertical="distributed"/>
    </xf>
    <xf numFmtId="0" fontId="14" fillId="0" borderId="15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177" fontId="14" fillId="0" borderId="17" xfId="0" applyNumberFormat="1" applyFont="1" applyBorder="1" applyAlignment="1">
      <alignment horizontal="center" vertical="center"/>
    </xf>
    <xf numFmtId="10" fontId="12" fillId="0" borderId="9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/>
    </xf>
    <xf numFmtId="10" fontId="12" fillId="0" borderId="13" xfId="0" applyNumberFormat="1" applyFont="1" applyBorder="1" applyAlignment="1">
      <alignment horizontal="center" vertical="center"/>
    </xf>
    <xf numFmtId="176" fontId="14" fillId="0" borderId="15" xfId="0" applyNumberFormat="1" applyFont="1" applyBorder="1" applyAlignment="1">
      <alignment horizontal="center" vertical="center"/>
    </xf>
    <xf numFmtId="10" fontId="12" fillId="0" borderId="16" xfId="0" applyNumberFormat="1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176" fontId="14" fillId="0" borderId="23" xfId="0" applyNumberFormat="1" applyFont="1" applyBorder="1" applyAlignment="1">
      <alignment horizontal="center" vertical="center"/>
    </xf>
    <xf numFmtId="10" fontId="12" fillId="0" borderId="24" xfId="0" applyNumberFormat="1" applyFont="1" applyBorder="1" applyAlignment="1">
      <alignment horizontal="center" vertical="center"/>
    </xf>
    <xf numFmtId="10" fontId="20" fillId="0" borderId="9" xfId="0" applyNumberFormat="1" applyFont="1" applyBorder="1" applyAlignment="1">
      <alignment horizontal="center" vertical="center"/>
    </xf>
    <xf numFmtId="10" fontId="20" fillId="0" borderId="16" xfId="0" applyNumberFormat="1" applyFont="1" applyBorder="1" applyAlignment="1">
      <alignment horizontal="center" vertical="center"/>
    </xf>
    <xf numFmtId="0" fontId="18" fillId="0" borderId="27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distributed" wrapText="1"/>
    </xf>
    <xf numFmtId="0" fontId="5" fillId="0" borderId="6" xfId="0" applyFont="1" applyBorder="1" applyAlignment="1">
      <alignment horizontal="center" vertical="distributed" wrapText="1"/>
    </xf>
    <xf numFmtId="0" fontId="6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workbookViewId="0">
      <selection sqref="A1:M1"/>
    </sheetView>
  </sheetViews>
  <sheetFormatPr defaultRowHeight="16.5" x14ac:dyDescent="0.25"/>
  <cols>
    <col min="1" max="1" width="13.625" style="33" customWidth="1"/>
    <col min="2" max="2" width="5.875" customWidth="1"/>
    <col min="3" max="3" width="6.125" customWidth="1"/>
    <col min="4" max="4" width="7.5" customWidth="1"/>
    <col min="5" max="5" width="9.5" customWidth="1"/>
    <col min="6" max="6" width="6.375" customWidth="1"/>
    <col min="7" max="7" width="6.25" customWidth="1"/>
    <col min="8" max="8" width="7" customWidth="1"/>
    <col min="9" max="9" width="9.5" customWidth="1"/>
    <col min="10" max="10" width="6" customWidth="1"/>
    <col min="11" max="11" width="5.875" customWidth="1"/>
    <col min="12" max="12" width="6" customWidth="1"/>
    <col min="13" max="13" width="9.25" customWidth="1"/>
    <col min="14" max="15" width="9.625" customWidth="1"/>
  </cols>
  <sheetData>
    <row r="1" spans="1:15" ht="21.75" thickBot="1" x14ac:dyDescent="0.3">
      <c r="A1" s="48" t="s">
        <v>21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  <c r="N1" s="1"/>
      <c r="O1" s="1"/>
    </row>
    <row r="2" spans="1:15" ht="21" x14ac:dyDescent="0.25">
      <c r="A2" s="51" t="s">
        <v>0</v>
      </c>
      <c r="B2" s="53" t="s">
        <v>1</v>
      </c>
      <c r="C2" s="53"/>
      <c r="D2" s="53"/>
      <c r="E2" s="54"/>
      <c r="F2" s="53" t="s">
        <v>2</v>
      </c>
      <c r="G2" s="53"/>
      <c r="H2" s="53"/>
      <c r="I2" s="54"/>
      <c r="J2" s="53" t="s">
        <v>3</v>
      </c>
      <c r="K2" s="53"/>
      <c r="L2" s="53"/>
      <c r="M2" s="53"/>
      <c r="N2" s="1"/>
      <c r="O2" s="1"/>
    </row>
    <row r="3" spans="1:15" ht="22.5" x14ac:dyDescent="0.25">
      <c r="A3" s="52"/>
      <c r="B3" s="2" t="s">
        <v>4</v>
      </c>
      <c r="C3" s="3" t="s">
        <v>5</v>
      </c>
      <c r="D3" s="4" t="s">
        <v>6</v>
      </c>
      <c r="E3" s="5" t="s">
        <v>7</v>
      </c>
      <c r="F3" s="2" t="s">
        <v>8</v>
      </c>
      <c r="G3" s="3" t="s">
        <v>9</v>
      </c>
      <c r="H3" s="4" t="s">
        <v>10</v>
      </c>
      <c r="I3" s="5" t="s">
        <v>7</v>
      </c>
      <c r="J3" s="2" t="s">
        <v>8</v>
      </c>
      <c r="K3" s="3" t="s">
        <v>9</v>
      </c>
      <c r="L3" s="4" t="s">
        <v>10</v>
      </c>
      <c r="M3" s="5" t="s">
        <v>7</v>
      </c>
      <c r="N3" s="6"/>
      <c r="O3" s="6"/>
    </row>
    <row r="4" spans="1:15" ht="21.75" thickBot="1" x14ac:dyDescent="0.3">
      <c r="A4" s="7" t="s">
        <v>11</v>
      </c>
      <c r="B4" s="38">
        <f>SUM(B5:B12)</f>
        <v>1211</v>
      </c>
      <c r="C4" s="8">
        <f>SUM(C5:C12)</f>
        <v>956</v>
      </c>
      <c r="D4" s="9">
        <f t="shared" ref="D4:D12" si="0">B4-C4</f>
        <v>255</v>
      </c>
      <c r="E4" s="39">
        <f t="shared" ref="E4:E12" si="1">D4/C4</f>
        <v>0.26673640167364016</v>
      </c>
      <c r="F4" s="38">
        <f>SUM(F5:F12)</f>
        <v>922</v>
      </c>
      <c r="G4" s="38">
        <f>SUM(G5:G12)</f>
        <v>781</v>
      </c>
      <c r="H4" s="9">
        <f t="shared" ref="H4:H12" si="2">F4-G4</f>
        <v>141</v>
      </c>
      <c r="I4" s="39">
        <f t="shared" ref="I4:I12" si="3">H4/G4</f>
        <v>0.18053777208706787</v>
      </c>
      <c r="J4" s="10">
        <v>122</v>
      </c>
      <c r="K4" s="11">
        <v>143</v>
      </c>
      <c r="L4" s="11">
        <f t="shared" ref="L4:L10" si="4">J4-K4</f>
        <v>-21</v>
      </c>
      <c r="M4" s="12">
        <f>L4/K4</f>
        <v>-0.14685314685314685</v>
      </c>
      <c r="N4" s="13"/>
      <c r="O4" s="13"/>
    </row>
    <row r="5" spans="1:15" ht="21.75" thickTop="1" x14ac:dyDescent="0.25">
      <c r="A5" s="14" t="s">
        <v>12</v>
      </c>
      <c r="B5" s="15">
        <v>264</v>
      </c>
      <c r="C5" s="15">
        <v>251</v>
      </c>
      <c r="D5" s="40">
        <f t="shared" si="0"/>
        <v>13</v>
      </c>
      <c r="E5" s="41">
        <f t="shared" si="1"/>
        <v>5.1792828685258967E-2</v>
      </c>
      <c r="F5" s="15">
        <v>203</v>
      </c>
      <c r="G5" s="15">
        <v>223</v>
      </c>
      <c r="H5" s="40">
        <f t="shared" si="2"/>
        <v>-20</v>
      </c>
      <c r="I5" s="46">
        <f t="shared" si="3"/>
        <v>-8.9686098654708515E-2</v>
      </c>
      <c r="J5" s="36">
        <v>31</v>
      </c>
      <c r="K5" s="34">
        <v>37</v>
      </c>
      <c r="L5" s="16">
        <f t="shared" si="4"/>
        <v>-6</v>
      </c>
      <c r="M5" s="17">
        <f>L5/K5</f>
        <v>-0.16216216216216217</v>
      </c>
      <c r="N5" s="13"/>
      <c r="O5" s="13"/>
    </row>
    <row r="6" spans="1:15" ht="21" x14ac:dyDescent="0.25">
      <c r="A6" s="18" t="s">
        <v>13</v>
      </c>
      <c r="B6" s="15">
        <v>191</v>
      </c>
      <c r="C6" s="15">
        <v>128</v>
      </c>
      <c r="D6" s="19">
        <f t="shared" si="0"/>
        <v>63</v>
      </c>
      <c r="E6" s="20">
        <f t="shared" si="1"/>
        <v>0.4921875</v>
      </c>
      <c r="F6" s="15">
        <v>143</v>
      </c>
      <c r="G6" s="15">
        <v>98</v>
      </c>
      <c r="H6" s="19">
        <f t="shared" si="2"/>
        <v>45</v>
      </c>
      <c r="I6" s="20">
        <f t="shared" si="3"/>
        <v>0.45918367346938777</v>
      </c>
      <c r="J6" s="22">
        <v>21</v>
      </c>
      <c r="K6" s="35">
        <v>26</v>
      </c>
      <c r="L6" s="23">
        <f t="shared" si="4"/>
        <v>-5</v>
      </c>
      <c r="M6" s="37">
        <f t="shared" ref="M6:M10" si="5">L6/K6</f>
        <v>-0.19230769230769232</v>
      </c>
      <c r="N6" s="13"/>
      <c r="O6" s="13"/>
    </row>
    <row r="7" spans="1:15" ht="21" x14ac:dyDescent="0.25">
      <c r="A7" s="18" t="s">
        <v>14</v>
      </c>
      <c r="B7" s="15">
        <v>98</v>
      </c>
      <c r="C7" s="15">
        <v>101</v>
      </c>
      <c r="D7" s="19">
        <f t="shared" si="0"/>
        <v>-3</v>
      </c>
      <c r="E7" s="45">
        <f t="shared" si="1"/>
        <v>-2.9702970297029702E-2</v>
      </c>
      <c r="F7" s="15">
        <v>68</v>
      </c>
      <c r="G7" s="15">
        <v>73</v>
      </c>
      <c r="H7" s="19">
        <f t="shared" si="2"/>
        <v>-5</v>
      </c>
      <c r="I7" s="45">
        <f t="shared" si="3"/>
        <v>-6.8493150684931503E-2</v>
      </c>
      <c r="J7" s="22">
        <v>3</v>
      </c>
      <c r="K7" s="35">
        <v>11</v>
      </c>
      <c r="L7" s="23">
        <f t="shared" si="4"/>
        <v>-8</v>
      </c>
      <c r="M7" s="37">
        <f t="shared" si="5"/>
        <v>-0.72727272727272729</v>
      </c>
      <c r="N7" s="13"/>
      <c r="O7" s="13"/>
    </row>
    <row r="8" spans="1:15" ht="21" x14ac:dyDescent="0.25">
      <c r="A8" s="18" t="s">
        <v>15</v>
      </c>
      <c r="B8" s="15">
        <v>172</v>
      </c>
      <c r="C8" s="15">
        <v>164</v>
      </c>
      <c r="D8" s="19">
        <f t="shared" si="0"/>
        <v>8</v>
      </c>
      <c r="E8" s="20">
        <f t="shared" si="1"/>
        <v>4.878048780487805E-2</v>
      </c>
      <c r="F8" s="15">
        <v>130</v>
      </c>
      <c r="G8" s="15">
        <v>129</v>
      </c>
      <c r="H8" s="19">
        <f t="shared" si="2"/>
        <v>1</v>
      </c>
      <c r="I8" s="20">
        <f t="shared" si="3"/>
        <v>7.7519379844961239E-3</v>
      </c>
      <c r="J8" s="22">
        <v>32</v>
      </c>
      <c r="K8" s="35">
        <v>43</v>
      </c>
      <c r="L8" s="23">
        <f t="shared" si="4"/>
        <v>-11</v>
      </c>
      <c r="M8" s="37">
        <f t="shared" si="5"/>
        <v>-0.2558139534883721</v>
      </c>
      <c r="N8" s="13"/>
      <c r="O8" s="13"/>
    </row>
    <row r="9" spans="1:15" ht="21" x14ac:dyDescent="0.25">
      <c r="A9" s="18" t="s">
        <v>16</v>
      </c>
      <c r="B9" s="15">
        <v>163</v>
      </c>
      <c r="C9" s="15">
        <v>125</v>
      </c>
      <c r="D9" s="19">
        <f t="shared" si="0"/>
        <v>38</v>
      </c>
      <c r="E9" s="20">
        <f t="shared" si="1"/>
        <v>0.30399999999999999</v>
      </c>
      <c r="F9" s="15">
        <v>148</v>
      </c>
      <c r="G9" s="15">
        <v>113</v>
      </c>
      <c r="H9" s="19">
        <f t="shared" si="2"/>
        <v>35</v>
      </c>
      <c r="I9" s="20">
        <f t="shared" si="3"/>
        <v>0.30973451327433627</v>
      </c>
      <c r="J9" s="22">
        <v>22</v>
      </c>
      <c r="K9" s="35">
        <v>13</v>
      </c>
      <c r="L9" s="21">
        <f t="shared" si="4"/>
        <v>9</v>
      </c>
      <c r="M9" s="37">
        <f t="shared" si="5"/>
        <v>0.69230769230769229</v>
      </c>
      <c r="N9" s="24"/>
      <c r="O9" s="24"/>
    </row>
    <row r="10" spans="1:15" ht="21" x14ac:dyDescent="0.25">
      <c r="A10" s="18" t="s">
        <v>17</v>
      </c>
      <c r="B10" s="15">
        <v>147</v>
      </c>
      <c r="C10" s="15">
        <v>124</v>
      </c>
      <c r="D10" s="19">
        <f t="shared" si="0"/>
        <v>23</v>
      </c>
      <c r="E10" s="20">
        <f t="shared" si="1"/>
        <v>0.18548387096774194</v>
      </c>
      <c r="F10" s="15">
        <v>110</v>
      </c>
      <c r="G10" s="15">
        <v>100</v>
      </c>
      <c r="H10" s="19">
        <f t="shared" si="2"/>
        <v>10</v>
      </c>
      <c r="I10" s="20">
        <f t="shared" si="3"/>
        <v>0.1</v>
      </c>
      <c r="J10" s="22">
        <v>13</v>
      </c>
      <c r="K10" s="35">
        <v>13</v>
      </c>
      <c r="L10" s="23">
        <f t="shared" si="4"/>
        <v>0</v>
      </c>
      <c r="M10" s="37">
        <f t="shared" si="5"/>
        <v>0</v>
      </c>
      <c r="N10" s="24"/>
      <c r="O10" s="24"/>
    </row>
    <row r="11" spans="1:15" ht="21" x14ac:dyDescent="0.25">
      <c r="A11" s="18" t="s">
        <v>18</v>
      </c>
      <c r="B11" s="15">
        <v>44</v>
      </c>
      <c r="C11" s="15">
        <v>9</v>
      </c>
      <c r="D11" s="19">
        <f t="shared" si="0"/>
        <v>35</v>
      </c>
      <c r="E11" s="20">
        <f t="shared" si="1"/>
        <v>3.8888888888888888</v>
      </c>
      <c r="F11" s="15">
        <v>33</v>
      </c>
      <c r="G11" s="15">
        <v>8</v>
      </c>
      <c r="H11" s="19">
        <f t="shared" si="2"/>
        <v>25</v>
      </c>
      <c r="I11" s="20">
        <f t="shared" si="3"/>
        <v>3.125</v>
      </c>
      <c r="J11" s="25"/>
      <c r="K11" s="26"/>
      <c r="L11" s="26"/>
      <c r="M11" s="27"/>
      <c r="N11" s="13"/>
      <c r="O11" s="13"/>
    </row>
    <row r="12" spans="1:15" ht="21.75" thickBot="1" x14ac:dyDescent="0.3">
      <c r="A12" s="28" t="s">
        <v>19</v>
      </c>
      <c r="B12" s="42">
        <v>132</v>
      </c>
      <c r="C12" s="42">
        <v>54</v>
      </c>
      <c r="D12" s="43">
        <f t="shared" si="0"/>
        <v>78</v>
      </c>
      <c r="E12" s="44">
        <f t="shared" si="1"/>
        <v>1.4444444444444444</v>
      </c>
      <c r="F12" s="42">
        <v>87</v>
      </c>
      <c r="G12" s="42">
        <v>37</v>
      </c>
      <c r="H12" s="43">
        <f t="shared" si="2"/>
        <v>50</v>
      </c>
      <c r="I12" s="44">
        <f t="shared" si="3"/>
        <v>1.3513513513513513</v>
      </c>
      <c r="J12" s="29"/>
      <c r="K12" s="30"/>
      <c r="L12" s="30"/>
      <c r="M12" s="31"/>
      <c r="N12" s="13"/>
      <c r="O12" s="13"/>
    </row>
    <row r="13" spans="1:15" x14ac:dyDescent="0.25">
      <c r="A13" s="47" t="s">
        <v>20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</row>
    <row r="18" spans="17:17" customFormat="1" x14ac:dyDescent="0.25">
      <c r="Q18" s="32"/>
    </row>
  </sheetData>
  <mergeCells count="6">
    <mergeCell ref="A13:M13"/>
    <mergeCell ref="A1:M1"/>
    <mergeCell ref="A2:A3"/>
    <mergeCell ref="B2:E2"/>
    <mergeCell ref="F2:I2"/>
    <mergeCell ref="J2:M2"/>
  </mergeCells>
  <phoneticPr fontId="2" type="noConversion"/>
  <pageMargins left="0.31496062992125984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1080101~1080630</vt:lpstr>
      <vt:lpstr>工作表2</vt:lpstr>
      <vt:lpstr>工作表3</vt:lpstr>
    </vt:vector>
  </TitlesOfParts>
  <Company>QQQ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jye</dc:creator>
  <cp:lastModifiedBy>賴育群</cp:lastModifiedBy>
  <cp:lastPrinted>2019-07-25T01:54:31Z</cp:lastPrinted>
  <dcterms:created xsi:type="dcterms:W3CDTF">2019-07-24T13:07:31Z</dcterms:created>
  <dcterms:modified xsi:type="dcterms:W3CDTF">2019-08-05T05:28:54Z</dcterms:modified>
</cp:coreProperties>
</file>