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8" tabRatio="907"/>
  </bookViews>
  <sheets>
    <sheet name="國小" sheetId="3" r:id="rId1"/>
    <sheet name="國中" sheetId="2" r:id="rId2"/>
    <sheet name="高中職" sheetId="1" r:id="rId3"/>
    <sheet name="臺北市" sheetId="14" r:id="rId4"/>
    <sheet name="新北市" sheetId="24" r:id="rId5"/>
    <sheet name="高雄市" sheetId="15" r:id="rId6"/>
    <sheet name="宜蘭縣" sheetId="16" r:id="rId7"/>
    <sheet name="花蓮縣" sheetId="17" r:id="rId8"/>
    <sheet name="南投縣" sheetId="19" r:id="rId9"/>
    <sheet name="臺中市" sheetId="20" r:id="rId10"/>
    <sheet name="桃園市" sheetId="21" r:id="rId11"/>
    <sheet name="苗栗縣" sheetId="22" r:id="rId12"/>
    <sheet name="嘉義市.縣" sheetId="23" r:id="rId13"/>
    <sheet name="新竹市.縣" sheetId="25" r:id="rId14"/>
    <sheet name="雲林縣" sheetId="27" r:id="rId15"/>
    <sheet name="彰化縣" sheetId="28" r:id="rId16"/>
    <sheet name="工作表1" sheetId="4" r:id="rId17"/>
    <sheet name="工作表2" sheetId="6" r:id="rId18"/>
    <sheet name="工作表3" sheetId="7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xlnm._FilterDatabase" localSheetId="0" hidden="1">國小!$G$1:$G$204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" i="22" l="1"/>
  <c r="E5" i="22"/>
  <c r="F5" i="22"/>
  <c r="G5" i="22"/>
  <c r="H5" i="22"/>
  <c r="I5" i="22"/>
  <c r="J5" i="22"/>
  <c r="K5" i="22"/>
  <c r="L5" i="22"/>
  <c r="M5" i="22"/>
  <c r="M35" i="14"/>
  <c r="L35" i="14"/>
  <c r="K35" i="14"/>
  <c r="J35" i="14"/>
  <c r="I35" i="14"/>
  <c r="H35" i="14"/>
  <c r="G35" i="14"/>
  <c r="F35" i="14"/>
  <c r="E35" i="14"/>
  <c r="D35" i="14"/>
  <c r="M28" i="14"/>
  <c r="L28" i="14"/>
  <c r="K28" i="14"/>
  <c r="J28" i="14"/>
  <c r="I28" i="14"/>
  <c r="H28" i="14"/>
  <c r="G28" i="14"/>
  <c r="F28" i="14"/>
  <c r="E28" i="14"/>
  <c r="D28" i="14"/>
  <c r="M27" i="14"/>
  <c r="L27" i="14"/>
  <c r="K27" i="14"/>
  <c r="J27" i="14"/>
  <c r="I27" i="14"/>
  <c r="H27" i="14"/>
  <c r="G27" i="14"/>
  <c r="F27" i="14"/>
  <c r="E27" i="14"/>
  <c r="D27" i="14"/>
  <c r="M6" i="14"/>
  <c r="L6" i="14"/>
  <c r="K6" i="14"/>
  <c r="J6" i="14"/>
  <c r="I6" i="14"/>
  <c r="H6" i="14"/>
  <c r="G6" i="14"/>
  <c r="F6" i="14"/>
  <c r="E6" i="14"/>
  <c r="D6" i="14"/>
  <c r="C5" i="14"/>
  <c r="B5" i="14"/>
  <c r="M5" i="14" s="1"/>
  <c r="M34" i="14"/>
  <c r="L34" i="14"/>
  <c r="K34" i="14"/>
  <c r="J34" i="14"/>
  <c r="I34" i="14"/>
  <c r="H34" i="14"/>
  <c r="G34" i="14"/>
  <c r="F34" i="14"/>
  <c r="E34" i="14"/>
  <c r="D34" i="14"/>
  <c r="M16" i="14"/>
  <c r="L16" i="14"/>
  <c r="K16" i="14"/>
  <c r="J16" i="14"/>
  <c r="I16" i="14"/>
  <c r="H16" i="14"/>
  <c r="G16" i="14"/>
  <c r="F16" i="14"/>
  <c r="E16" i="14"/>
  <c r="D16" i="14"/>
  <c r="C15" i="14"/>
  <c r="B15" i="14"/>
  <c r="M15" i="14" s="1"/>
  <c r="M4" i="14"/>
  <c r="L4" i="14"/>
  <c r="K4" i="14"/>
  <c r="J4" i="14"/>
  <c r="I4" i="14"/>
  <c r="H4" i="14"/>
  <c r="G4" i="14"/>
  <c r="F4" i="14"/>
  <c r="E4" i="14"/>
  <c r="D4" i="14"/>
  <c r="D3" i="14"/>
  <c r="C3" i="14"/>
  <c r="B3" i="14"/>
  <c r="J3" i="14" s="1"/>
  <c r="M26" i="14"/>
  <c r="L26" i="14"/>
  <c r="K26" i="14"/>
  <c r="J26" i="14"/>
  <c r="I26" i="14"/>
  <c r="H26" i="14"/>
  <c r="G26" i="14"/>
  <c r="F26" i="14"/>
  <c r="E26" i="14"/>
  <c r="D26" i="14"/>
  <c r="M41" i="20"/>
  <c r="L41" i="20"/>
  <c r="K41" i="20"/>
  <c r="J41" i="20"/>
  <c r="I41" i="20"/>
  <c r="H41" i="20"/>
  <c r="G41" i="20"/>
  <c r="F41" i="20"/>
  <c r="E41" i="20"/>
  <c r="D41" i="20"/>
  <c r="M40" i="20"/>
  <c r="L40" i="20"/>
  <c r="K40" i="20"/>
  <c r="J40" i="20"/>
  <c r="I40" i="20"/>
  <c r="H40" i="20"/>
  <c r="G40" i="20"/>
  <c r="F40" i="20"/>
  <c r="E40" i="20"/>
  <c r="D40" i="20"/>
  <c r="M39" i="20"/>
  <c r="L39" i="20"/>
  <c r="K39" i="20"/>
  <c r="J39" i="20"/>
  <c r="I39" i="20"/>
  <c r="H39" i="20"/>
  <c r="G39" i="20"/>
  <c r="F39" i="20"/>
  <c r="E39" i="20"/>
  <c r="D39" i="20"/>
  <c r="M38" i="20"/>
  <c r="L38" i="20"/>
  <c r="K38" i="20"/>
  <c r="J38" i="20"/>
  <c r="I38" i="20"/>
  <c r="H38" i="20"/>
  <c r="G38" i="20"/>
  <c r="F38" i="20"/>
  <c r="E38" i="20"/>
  <c r="D38" i="20"/>
  <c r="M37" i="20"/>
  <c r="L37" i="20"/>
  <c r="K37" i="20"/>
  <c r="J37" i="20"/>
  <c r="I37" i="20"/>
  <c r="H37" i="20"/>
  <c r="G37" i="20"/>
  <c r="F37" i="20"/>
  <c r="E37" i="20"/>
  <c r="D37" i="20"/>
  <c r="M36" i="20"/>
  <c r="L36" i="20"/>
  <c r="K36" i="20"/>
  <c r="J36" i="20"/>
  <c r="I36" i="20"/>
  <c r="H36" i="20"/>
  <c r="G36" i="20"/>
  <c r="F36" i="20"/>
  <c r="E36" i="20"/>
  <c r="D36" i="20"/>
  <c r="M24" i="20"/>
  <c r="L24" i="20"/>
  <c r="K24" i="20"/>
  <c r="J24" i="20"/>
  <c r="I24" i="20"/>
  <c r="H24" i="20"/>
  <c r="G24" i="20"/>
  <c r="F24" i="20"/>
  <c r="E24" i="20"/>
  <c r="D24" i="20"/>
  <c r="M23" i="20"/>
  <c r="L23" i="20"/>
  <c r="K23" i="20"/>
  <c r="J23" i="20"/>
  <c r="I23" i="20"/>
  <c r="H23" i="20"/>
  <c r="G23" i="20"/>
  <c r="F23" i="20"/>
  <c r="E23" i="20"/>
  <c r="D23" i="20"/>
  <c r="M22" i="20"/>
  <c r="L22" i="20"/>
  <c r="K22" i="20"/>
  <c r="J22" i="20"/>
  <c r="I22" i="20"/>
  <c r="H22" i="20"/>
  <c r="G22" i="20"/>
  <c r="F22" i="20"/>
  <c r="E22" i="20"/>
  <c r="D22" i="20"/>
  <c r="M21" i="20"/>
  <c r="L21" i="20"/>
  <c r="K21" i="20"/>
  <c r="J21" i="20"/>
  <c r="I21" i="20"/>
  <c r="H21" i="20"/>
  <c r="G21" i="20"/>
  <c r="F21" i="20"/>
  <c r="E21" i="20"/>
  <c r="D21" i="20"/>
  <c r="M20" i="20"/>
  <c r="L20" i="20"/>
  <c r="K20" i="20"/>
  <c r="J20" i="20"/>
  <c r="I20" i="20"/>
  <c r="H20" i="20"/>
  <c r="G20" i="20"/>
  <c r="F20" i="20"/>
  <c r="E20" i="20"/>
  <c r="D20" i="20"/>
  <c r="M9" i="20"/>
  <c r="L9" i="20"/>
  <c r="K9" i="20"/>
  <c r="J9" i="20"/>
  <c r="I9" i="20"/>
  <c r="H9" i="20"/>
  <c r="G9" i="20"/>
  <c r="F9" i="20"/>
  <c r="E9" i="20"/>
  <c r="D9" i="20"/>
  <c r="M8" i="20"/>
  <c r="L8" i="20"/>
  <c r="K8" i="20"/>
  <c r="J8" i="20"/>
  <c r="I8" i="20"/>
  <c r="H8" i="20"/>
  <c r="G8" i="20"/>
  <c r="F8" i="20"/>
  <c r="E8" i="20"/>
  <c r="D8" i="20"/>
  <c r="M31" i="24"/>
  <c r="L31" i="24"/>
  <c r="K31" i="24"/>
  <c r="J31" i="24"/>
  <c r="I31" i="24"/>
  <c r="H31" i="24"/>
  <c r="G31" i="24"/>
  <c r="F31" i="24"/>
  <c r="E31" i="24"/>
  <c r="D31" i="24"/>
  <c r="M30" i="24"/>
  <c r="L30" i="24"/>
  <c r="K30" i="24"/>
  <c r="J30" i="24"/>
  <c r="I30" i="24"/>
  <c r="H30" i="24"/>
  <c r="G30" i="24"/>
  <c r="F30" i="24"/>
  <c r="E30" i="24"/>
  <c r="D30" i="24"/>
  <c r="M29" i="24"/>
  <c r="L29" i="24"/>
  <c r="K29" i="24"/>
  <c r="J29" i="24"/>
  <c r="I29" i="24"/>
  <c r="H29" i="24"/>
  <c r="G29" i="24"/>
  <c r="F29" i="24"/>
  <c r="E29" i="24"/>
  <c r="D29" i="24"/>
  <c r="M28" i="24"/>
  <c r="L28" i="24"/>
  <c r="K28" i="24"/>
  <c r="J28" i="24"/>
  <c r="I28" i="24"/>
  <c r="H28" i="24"/>
  <c r="G28" i="24"/>
  <c r="F28" i="24"/>
  <c r="E28" i="24"/>
  <c r="D28" i="24"/>
  <c r="M12" i="24"/>
  <c r="L12" i="24"/>
  <c r="K12" i="24"/>
  <c r="J12" i="24"/>
  <c r="I12" i="24"/>
  <c r="H12" i="24"/>
  <c r="G12" i="24"/>
  <c r="F12" i="24"/>
  <c r="E12" i="24"/>
  <c r="D12" i="24"/>
  <c r="M11" i="24"/>
  <c r="L11" i="24"/>
  <c r="K11" i="24"/>
  <c r="J11" i="24"/>
  <c r="I11" i="24"/>
  <c r="H11" i="24"/>
  <c r="G11" i="24"/>
  <c r="F11" i="24"/>
  <c r="E11" i="24"/>
  <c r="D11" i="24"/>
  <c r="M4" i="24"/>
  <c r="L4" i="24"/>
  <c r="K4" i="24"/>
  <c r="J4" i="24"/>
  <c r="I4" i="24"/>
  <c r="H4" i="24"/>
  <c r="G4" i="24"/>
  <c r="F4" i="24"/>
  <c r="E4" i="24"/>
  <c r="D4" i="24"/>
  <c r="M27" i="24"/>
  <c r="L27" i="24"/>
  <c r="K27" i="24"/>
  <c r="J27" i="24"/>
  <c r="I27" i="24"/>
  <c r="H27" i="24"/>
  <c r="G27" i="24"/>
  <c r="F27" i="24"/>
  <c r="E27" i="24"/>
  <c r="D27" i="24"/>
  <c r="M10" i="24"/>
  <c r="L10" i="24"/>
  <c r="K10" i="24"/>
  <c r="J10" i="24"/>
  <c r="I10" i="24"/>
  <c r="H10" i="24"/>
  <c r="G10" i="24"/>
  <c r="F10" i="24"/>
  <c r="E10" i="24"/>
  <c r="D10" i="24"/>
  <c r="M9" i="24"/>
  <c r="L9" i="24"/>
  <c r="K9" i="24"/>
  <c r="J9" i="24"/>
  <c r="I9" i="24"/>
  <c r="H9" i="24"/>
  <c r="G9" i="24"/>
  <c r="F9" i="24"/>
  <c r="E9" i="24"/>
  <c r="D9" i="24"/>
  <c r="M3" i="24"/>
  <c r="K3" i="24"/>
  <c r="I3" i="24"/>
  <c r="H3" i="24"/>
  <c r="E3" i="24"/>
  <c r="D3" i="24"/>
  <c r="C3" i="24"/>
  <c r="B3" i="24"/>
  <c r="J3" i="24" s="1"/>
  <c r="M2" i="24"/>
  <c r="K2" i="24"/>
  <c r="H2" i="24"/>
  <c r="E2" i="24"/>
  <c r="C2" i="24"/>
  <c r="B2" i="24"/>
  <c r="J2" i="24" s="1"/>
  <c r="M2" i="27"/>
  <c r="L2" i="27"/>
  <c r="K2" i="27"/>
  <c r="J2" i="27"/>
  <c r="I2" i="27"/>
  <c r="H2" i="27"/>
  <c r="G2" i="27"/>
  <c r="F2" i="27"/>
  <c r="E2" i="27"/>
  <c r="D2" i="27"/>
  <c r="D38" i="16"/>
  <c r="E38" i="16"/>
  <c r="F38" i="16"/>
  <c r="G38" i="16"/>
  <c r="H38" i="16"/>
  <c r="I38" i="16"/>
  <c r="J38" i="16"/>
  <c r="K38" i="16"/>
  <c r="L38" i="16"/>
  <c r="M38" i="16"/>
  <c r="D6" i="15"/>
  <c r="E6" i="15"/>
  <c r="F6" i="15"/>
  <c r="G6" i="15"/>
  <c r="H6" i="15"/>
  <c r="I6" i="15"/>
  <c r="J6" i="15"/>
  <c r="K6" i="15"/>
  <c r="L6" i="15"/>
  <c r="M6" i="15"/>
  <c r="B45" i="15"/>
  <c r="D45" i="15" s="1"/>
  <c r="C45" i="15"/>
  <c r="F45" i="15"/>
  <c r="J45" i="15"/>
  <c r="K45" i="15"/>
  <c r="D46" i="15"/>
  <c r="E46" i="15"/>
  <c r="F46" i="15"/>
  <c r="G46" i="15"/>
  <c r="H46" i="15"/>
  <c r="I46" i="15"/>
  <c r="J46" i="15"/>
  <c r="K46" i="15"/>
  <c r="L46" i="15"/>
  <c r="M46" i="15"/>
  <c r="D129" i="15"/>
  <c r="E129" i="15"/>
  <c r="F129" i="15"/>
  <c r="G129" i="15"/>
  <c r="H129" i="15"/>
  <c r="I129" i="15"/>
  <c r="J129" i="15"/>
  <c r="K129" i="15"/>
  <c r="L129" i="15"/>
  <c r="M129" i="15"/>
  <c r="D130" i="15"/>
  <c r="E130" i="15"/>
  <c r="F130" i="15"/>
  <c r="G130" i="15"/>
  <c r="H130" i="15"/>
  <c r="I130" i="15"/>
  <c r="J130" i="15"/>
  <c r="K130" i="15"/>
  <c r="L130" i="15"/>
  <c r="M130" i="15"/>
  <c r="D131" i="15"/>
  <c r="E131" i="15"/>
  <c r="F131" i="15"/>
  <c r="G131" i="15"/>
  <c r="H131" i="15"/>
  <c r="I131" i="15"/>
  <c r="J131" i="15"/>
  <c r="K131" i="15"/>
  <c r="L131" i="15"/>
  <c r="M131" i="15"/>
  <c r="M4" i="28"/>
  <c r="L4" i="28"/>
  <c r="K4" i="28"/>
  <c r="J4" i="28"/>
  <c r="I4" i="28"/>
  <c r="H4" i="28"/>
  <c r="G4" i="28"/>
  <c r="F4" i="28"/>
  <c r="E4" i="28"/>
  <c r="D4" i="28"/>
  <c r="M3" i="28"/>
  <c r="L3" i="28"/>
  <c r="K3" i="28"/>
  <c r="J3" i="28"/>
  <c r="I3" i="28"/>
  <c r="H3" i="28"/>
  <c r="G3" i="28"/>
  <c r="F3" i="28"/>
  <c r="E3" i="28"/>
  <c r="D3" i="28"/>
  <c r="D9" i="23"/>
  <c r="E9" i="23"/>
  <c r="F9" i="23"/>
  <c r="G9" i="23"/>
  <c r="H9" i="23"/>
  <c r="I9" i="23"/>
  <c r="J9" i="23"/>
  <c r="K9" i="23"/>
  <c r="L9" i="23"/>
  <c r="M9" i="23"/>
  <c r="D25" i="23"/>
  <c r="E25" i="23"/>
  <c r="F25" i="23"/>
  <c r="G25" i="23"/>
  <c r="H25" i="23"/>
  <c r="I25" i="23"/>
  <c r="J25" i="23"/>
  <c r="K25" i="23"/>
  <c r="L25" i="23"/>
  <c r="M25" i="23"/>
  <c r="B24" i="16"/>
  <c r="D24" i="16" s="1"/>
  <c r="C24" i="16"/>
  <c r="M24" i="16"/>
  <c r="D37" i="16"/>
  <c r="E37" i="16"/>
  <c r="F37" i="16"/>
  <c r="G37" i="16"/>
  <c r="H37" i="16"/>
  <c r="I37" i="16"/>
  <c r="J37" i="16"/>
  <c r="K37" i="16"/>
  <c r="L37" i="16"/>
  <c r="M37" i="16"/>
  <c r="D58" i="16"/>
  <c r="E58" i="16"/>
  <c r="F58" i="16"/>
  <c r="G58" i="16"/>
  <c r="H58" i="16"/>
  <c r="I58" i="16"/>
  <c r="J58" i="16"/>
  <c r="K58" i="16"/>
  <c r="L58" i="16"/>
  <c r="M58" i="16"/>
  <c r="D59" i="16"/>
  <c r="E59" i="16"/>
  <c r="F59" i="16"/>
  <c r="G59" i="16"/>
  <c r="H59" i="16"/>
  <c r="I59" i="16"/>
  <c r="J59" i="16"/>
  <c r="K59" i="16"/>
  <c r="L59" i="16"/>
  <c r="M59" i="16"/>
  <c r="D60" i="16"/>
  <c r="E60" i="16"/>
  <c r="F60" i="16"/>
  <c r="G60" i="16"/>
  <c r="H60" i="16"/>
  <c r="I60" i="16"/>
  <c r="J60" i="16"/>
  <c r="K60" i="16"/>
  <c r="L60" i="16"/>
  <c r="M60" i="16"/>
  <c r="D35" i="20"/>
  <c r="E35" i="20"/>
  <c r="F35" i="20"/>
  <c r="G35" i="20"/>
  <c r="H35" i="20"/>
  <c r="I35" i="20"/>
  <c r="J35" i="20"/>
  <c r="K35" i="20"/>
  <c r="L35" i="20"/>
  <c r="M35" i="20"/>
  <c r="D77" i="15"/>
  <c r="E77" i="15"/>
  <c r="F77" i="15"/>
  <c r="G77" i="15"/>
  <c r="H77" i="15"/>
  <c r="I77" i="15"/>
  <c r="J77" i="15"/>
  <c r="K77" i="15"/>
  <c r="L77" i="15"/>
  <c r="M77" i="15"/>
  <c r="D41" i="15"/>
  <c r="E41" i="15"/>
  <c r="F41" i="15"/>
  <c r="G41" i="15"/>
  <c r="H41" i="15"/>
  <c r="I41" i="15"/>
  <c r="J41" i="15"/>
  <c r="K41" i="15"/>
  <c r="L41" i="15"/>
  <c r="M41" i="15"/>
  <c r="D78" i="15"/>
  <c r="E78" i="15"/>
  <c r="F78" i="15"/>
  <c r="G78" i="15"/>
  <c r="H78" i="15"/>
  <c r="I78" i="15"/>
  <c r="J78" i="15"/>
  <c r="K78" i="15"/>
  <c r="L78" i="15"/>
  <c r="M78" i="15"/>
  <c r="D79" i="15"/>
  <c r="E79" i="15"/>
  <c r="F79" i="15"/>
  <c r="G79" i="15"/>
  <c r="H79" i="15"/>
  <c r="I79" i="15"/>
  <c r="J79" i="15"/>
  <c r="K79" i="15"/>
  <c r="L79" i="15"/>
  <c r="M79" i="15"/>
  <c r="D80" i="15"/>
  <c r="E80" i="15"/>
  <c r="F80" i="15"/>
  <c r="G80" i="15"/>
  <c r="H80" i="15"/>
  <c r="I80" i="15"/>
  <c r="J80" i="15"/>
  <c r="K80" i="15"/>
  <c r="L80" i="15"/>
  <c r="M80" i="15"/>
  <c r="D122" i="15"/>
  <c r="E122" i="15"/>
  <c r="F122" i="15"/>
  <c r="G122" i="15"/>
  <c r="H122" i="15"/>
  <c r="I122" i="15"/>
  <c r="J122" i="15"/>
  <c r="K122" i="15"/>
  <c r="L122" i="15"/>
  <c r="M122" i="15"/>
  <c r="D123" i="15"/>
  <c r="E123" i="15"/>
  <c r="F123" i="15"/>
  <c r="G123" i="15"/>
  <c r="H123" i="15"/>
  <c r="I123" i="15"/>
  <c r="J123" i="15"/>
  <c r="K123" i="15"/>
  <c r="L123" i="15"/>
  <c r="M123" i="15"/>
  <c r="D124" i="15"/>
  <c r="E124" i="15"/>
  <c r="F124" i="15"/>
  <c r="G124" i="15"/>
  <c r="H124" i="15"/>
  <c r="I124" i="15"/>
  <c r="J124" i="15"/>
  <c r="K124" i="15"/>
  <c r="L124" i="15"/>
  <c r="M124" i="15"/>
  <c r="D125" i="15"/>
  <c r="E125" i="15"/>
  <c r="F125" i="15"/>
  <c r="G125" i="15"/>
  <c r="H125" i="15"/>
  <c r="I125" i="15"/>
  <c r="J125" i="15"/>
  <c r="K125" i="15"/>
  <c r="L125" i="15"/>
  <c r="M125" i="15"/>
  <c r="D81" i="15"/>
  <c r="E81" i="15"/>
  <c r="F81" i="15"/>
  <c r="G81" i="15"/>
  <c r="H81" i="15"/>
  <c r="I81" i="15"/>
  <c r="J81" i="15"/>
  <c r="K81" i="15"/>
  <c r="L81" i="15"/>
  <c r="M81" i="15"/>
  <c r="B5" i="15"/>
  <c r="E5" i="15" s="1"/>
  <c r="C5" i="15"/>
  <c r="D5" i="15"/>
  <c r="J5" i="15"/>
  <c r="L5" i="15"/>
  <c r="D126" i="15"/>
  <c r="E126" i="15"/>
  <c r="F126" i="15"/>
  <c r="G126" i="15"/>
  <c r="H126" i="15"/>
  <c r="I126" i="15"/>
  <c r="J126" i="15"/>
  <c r="K126" i="15"/>
  <c r="L126" i="15"/>
  <c r="M126" i="15"/>
  <c r="D127" i="15"/>
  <c r="E127" i="15"/>
  <c r="F127" i="15"/>
  <c r="G127" i="15"/>
  <c r="H127" i="15"/>
  <c r="I127" i="15"/>
  <c r="J127" i="15"/>
  <c r="K127" i="15"/>
  <c r="L127" i="15"/>
  <c r="M127" i="15"/>
  <c r="D82" i="15"/>
  <c r="E82" i="15"/>
  <c r="F82" i="15"/>
  <c r="G82" i="15"/>
  <c r="H82" i="15"/>
  <c r="I82" i="15"/>
  <c r="J82" i="15"/>
  <c r="K82" i="15"/>
  <c r="L82" i="15"/>
  <c r="M82" i="15"/>
  <c r="D128" i="15"/>
  <c r="E128" i="15"/>
  <c r="F128" i="15"/>
  <c r="G128" i="15"/>
  <c r="H128" i="15"/>
  <c r="I128" i="15"/>
  <c r="J128" i="15"/>
  <c r="K128" i="15"/>
  <c r="L128" i="15"/>
  <c r="M128" i="15"/>
  <c r="D42" i="15"/>
  <c r="E42" i="15"/>
  <c r="F42" i="15"/>
  <c r="G42" i="15"/>
  <c r="H42" i="15"/>
  <c r="I42" i="15"/>
  <c r="J42" i="15"/>
  <c r="K42" i="15"/>
  <c r="L42" i="15"/>
  <c r="M42" i="15"/>
  <c r="D83" i="15"/>
  <c r="E83" i="15"/>
  <c r="F83" i="15"/>
  <c r="G83" i="15"/>
  <c r="H83" i="15"/>
  <c r="I83" i="15"/>
  <c r="J83" i="15"/>
  <c r="K83" i="15"/>
  <c r="L83" i="15"/>
  <c r="M83" i="15"/>
  <c r="D43" i="15"/>
  <c r="E43" i="15"/>
  <c r="F43" i="15"/>
  <c r="G43" i="15"/>
  <c r="H43" i="15"/>
  <c r="I43" i="15"/>
  <c r="J43" i="15"/>
  <c r="K43" i="15"/>
  <c r="L43" i="15"/>
  <c r="M43" i="15"/>
  <c r="B44" i="15"/>
  <c r="D44" i="15" s="1"/>
  <c r="C44" i="15"/>
  <c r="F44" i="15"/>
  <c r="D84" i="15"/>
  <c r="E84" i="15"/>
  <c r="F84" i="15"/>
  <c r="G84" i="15"/>
  <c r="H84" i="15"/>
  <c r="I84" i="15"/>
  <c r="J84" i="15"/>
  <c r="K84" i="15"/>
  <c r="L84" i="15"/>
  <c r="M84" i="15"/>
  <c r="D23" i="16"/>
  <c r="E23" i="16"/>
  <c r="F23" i="16"/>
  <c r="G23" i="16"/>
  <c r="H23" i="16"/>
  <c r="I23" i="16"/>
  <c r="J23" i="16"/>
  <c r="K23" i="16"/>
  <c r="L23" i="16"/>
  <c r="M23" i="16"/>
  <c r="D20" i="21"/>
  <c r="E20" i="21"/>
  <c r="F20" i="21"/>
  <c r="G20" i="21"/>
  <c r="H20" i="21"/>
  <c r="I20" i="21"/>
  <c r="J20" i="21"/>
  <c r="K20" i="21"/>
  <c r="L20" i="21"/>
  <c r="M20" i="21"/>
  <c r="M14" i="14"/>
  <c r="L14" i="14"/>
  <c r="K14" i="14"/>
  <c r="J14" i="14"/>
  <c r="I14" i="14"/>
  <c r="H14" i="14"/>
  <c r="G14" i="14"/>
  <c r="F14" i="14"/>
  <c r="E14" i="14"/>
  <c r="D14" i="14"/>
  <c r="M25" i="14"/>
  <c r="L25" i="14"/>
  <c r="K25" i="14"/>
  <c r="J25" i="14"/>
  <c r="I25" i="14"/>
  <c r="H25" i="14"/>
  <c r="G25" i="14"/>
  <c r="F25" i="14"/>
  <c r="E25" i="14"/>
  <c r="D25" i="14"/>
  <c r="M33" i="14"/>
  <c r="L33" i="14"/>
  <c r="K33" i="14"/>
  <c r="J33" i="14"/>
  <c r="I33" i="14"/>
  <c r="H33" i="14"/>
  <c r="G33" i="14"/>
  <c r="F33" i="14"/>
  <c r="E33" i="14"/>
  <c r="D33" i="14"/>
  <c r="M32" i="14"/>
  <c r="L32" i="14"/>
  <c r="K32" i="14"/>
  <c r="J32" i="14"/>
  <c r="I32" i="14"/>
  <c r="H32" i="14"/>
  <c r="G32" i="14"/>
  <c r="F32" i="14"/>
  <c r="E32" i="14"/>
  <c r="D32" i="14"/>
  <c r="M24" i="14"/>
  <c r="L24" i="14"/>
  <c r="K24" i="14"/>
  <c r="J24" i="14"/>
  <c r="I24" i="14"/>
  <c r="H24" i="14"/>
  <c r="G24" i="14"/>
  <c r="F24" i="14"/>
  <c r="E24" i="14"/>
  <c r="D24" i="14"/>
  <c r="M23" i="14"/>
  <c r="L23" i="14"/>
  <c r="K23" i="14"/>
  <c r="J23" i="14"/>
  <c r="I23" i="14"/>
  <c r="H23" i="14"/>
  <c r="G23" i="14"/>
  <c r="F23" i="14"/>
  <c r="E23" i="14"/>
  <c r="D23" i="14"/>
  <c r="M22" i="14"/>
  <c r="L22" i="14"/>
  <c r="K22" i="14"/>
  <c r="J22" i="14"/>
  <c r="I22" i="14"/>
  <c r="H22" i="14"/>
  <c r="G22" i="14"/>
  <c r="F22" i="14"/>
  <c r="E22" i="14"/>
  <c r="D22" i="14"/>
  <c r="M21" i="14"/>
  <c r="L21" i="14"/>
  <c r="K21" i="14"/>
  <c r="J21" i="14"/>
  <c r="I21" i="14"/>
  <c r="H21" i="14"/>
  <c r="G21" i="14"/>
  <c r="F21" i="14"/>
  <c r="E21" i="14"/>
  <c r="D21" i="14"/>
  <c r="M13" i="14"/>
  <c r="L13" i="14"/>
  <c r="K13" i="14"/>
  <c r="J13" i="14"/>
  <c r="I13" i="14"/>
  <c r="H13" i="14"/>
  <c r="G13" i="14"/>
  <c r="F13" i="14"/>
  <c r="E13" i="14"/>
  <c r="D13" i="14"/>
  <c r="M12" i="14"/>
  <c r="L12" i="14"/>
  <c r="K12" i="14"/>
  <c r="J12" i="14"/>
  <c r="I12" i="14"/>
  <c r="H12" i="14"/>
  <c r="G12" i="14"/>
  <c r="F12" i="14"/>
  <c r="E12" i="14"/>
  <c r="D12" i="14"/>
  <c r="M2" i="14"/>
  <c r="L2" i="14"/>
  <c r="K2" i="14"/>
  <c r="J2" i="14"/>
  <c r="I2" i="14"/>
  <c r="H2" i="14"/>
  <c r="G2" i="14"/>
  <c r="F2" i="14"/>
  <c r="E2" i="14"/>
  <c r="D2" i="14"/>
  <c r="C19" i="20"/>
  <c r="B19" i="20"/>
  <c r="M19" i="20" s="1"/>
  <c r="M18" i="20"/>
  <c r="L18" i="20"/>
  <c r="K18" i="20"/>
  <c r="J18" i="20"/>
  <c r="I18" i="20"/>
  <c r="H18" i="20"/>
  <c r="G18" i="20"/>
  <c r="F18" i="20"/>
  <c r="E18" i="20"/>
  <c r="D18" i="20"/>
  <c r="M17" i="20"/>
  <c r="L17" i="20"/>
  <c r="K17" i="20"/>
  <c r="J17" i="20"/>
  <c r="I17" i="20"/>
  <c r="H17" i="20"/>
  <c r="G17" i="20"/>
  <c r="F17" i="20"/>
  <c r="E17" i="20"/>
  <c r="D17" i="20"/>
  <c r="M16" i="20"/>
  <c r="L16" i="20"/>
  <c r="K16" i="20"/>
  <c r="J16" i="20"/>
  <c r="I16" i="20"/>
  <c r="H16" i="20"/>
  <c r="G16" i="20"/>
  <c r="F16" i="20"/>
  <c r="E16" i="20"/>
  <c r="D16" i="20"/>
  <c r="C3" i="20"/>
  <c r="B3" i="20"/>
  <c r="K3" i="20" s="1"/>
  <c r="C2" i="20"/>
  <c r="B2" i="20"/>
  <c r="K2" i="20" s="1"/>
  <c r="C2" i="28"/>
  <c r="B2" i="28"/>
  <c r="M2" i="28" s="1"/>
  <c r="M46" i="23"/>
  <c r="L46" i="23"/>
  <c r="K46" i="23"/>
  <c r="J46" i="23"/>
  <c r="I46" i="23"/>
  <c r="H46" i="23"/>
  <c r="G46" i="23"/>
  <c r="F46" i="23"/>
  <c r="E46" i="23"/>
  <c r="D46" i="23"/>
  <c r="M45" i="23"/>
  <c r="L45" i="23"/>
  <c r="K45" i="23"/>
  <c r="J45" i="23"/>
  <c r="I45" i="23"/>
  <c r="H45" i="23"/>
  <c r="G45" i="23"/>
  <c r="F45" i="23"/>
  <c r="E45" i="23"/>
  <c r="D45" i="23"/>
  <c r="M24" i="23"/>
  <c r="L24" i="23"/>
  <c r="K24" i="23"/>
  <c r="J24" i="23"/>
  <c r="I24" i="23"/>
  <c r="H24" i="23"/>
  <c r="G24" i="23"/>
  <c r="F24" i="23"/>
  <c r="E24" i="23"/>
  <c r="D24" i="23"/>
  <c r="M23" i="23"/>
  <c r="L23" i="23"/>
  <c r="K23" i="23"/>
  <c r="J23" i="23"/>
  <c r="I23" i="23"/>
  <c r="H23" i="23"/>
  <c r="G23" i="23"/>
  <c r="F23" i="23"/>
  <c r="E23" i="23"/>
  <c r="D23" i="23"/>
  <c r="M44" i="23"/>
  <c r="L44" i="23"/>
  <c r="K44" i="23"/>
  <c r="J44" i="23"/>
  <c r="I44" i="23"/>
  <c r="H44" i="23"/>
  <c r="G44" i="23"/>
  <c r="F44" i="23"/>
  <c r="E44" i="23"/>
  <c r="D44" i="23"/>
  <c r="M43" i="23"/>
  <c r="L43" i="23"/>
  <c r="K43" i="23"/>
  <c r="J43" i="23"/>
  <c r="I43" i="23"/>
  <c r="H43" i="23"/>
  <c r="G43" i="23"/>
  <c r="F43" i="23"/>
  <c r="E43" i="23"/>
  <c r="D43" i="23"/>
  <c r="M42" i="23"/>
  <c r="L42" i="23"/>
  <c r="K42" i="23"/>
  <c r="J42" i="23"/>
  <c r="I42" i="23"/>
  <c r="H42" i="23"/>
  <c r="G42" i="23"/>
  <c r="F42" i="23"/>
  <c r="E42" i="23"/>
  <c r="D42" i="23"/>
  <c r="M41" i="23"/>
  <c r="L41" i="23"/>
  <c r="K41" i="23"/>
  <c r="J41" i="23"/>
  <c r="I41" i="23"/>
  <c r="H41" i="23"/>
  <c r="G41" i="23"/>
  <c r="F41" i="23"/>
  <c r="E41" i="23"/>
  <c r="D41" i="23"/>
  <c r="C22" i="23"/>
  <c r="B22" i="23"/>
  <c r="M22" i="23" s="1"/>
  <c r="M40" i="23"/>
  <c r="L40" i="23"/>
  <c r="K40" i="23"/>
  <c r="J40" i="23"/>
  <c r="I40" i="23"/>
  <c r="H40" i="23"/>
  <c r="G40" i="23"/>
  <c r="F40" i="23"/>
  <c r="E40" i="23"/>
  <c r="D40" i="23"/>
  <c r="M21" i="23"/>
  <c r="L21" i="23"/>
  <c r="K21" i="23"/>
  <c r="J21" i="23"/>
  <c r="I21" i="23"/>
  <c r="H21" i="23"/>
  <c r="G21" i="23"/>
  <c r="F21" i="23"/>
  <c r="E21" i="23"/>
  <c r="D21" i="23"/>
  <c r="M39" i="23"/>
  <c r="L39" i="23"/>
  <c r="K39" i="23"/>
  <c r="J39" i="23"/>
  <c r="I39" i="23"/>
  <c r="H39" i="23"/>
  <c r="G39" i="23"/>
  <c r="F39" i="23"/>
  <c r="E39" i="23"/>
  <c r="D39" i="23"/>
  <c r="M38" i="23"/>
  <c r="L38" i="23"/>
  <c r="K38" i="23"/>
  <c r="J38" i="23"/>
  <c r="I38" i="23"/>
  <c r="H38" i="23"/>
  <c r="G38" i="23"/>
  <c r="F38" i="23"/>
  <c r="E38" i="23"/>
  <c r="D38" i="23"/>
  <c r="M37" i="23"/>
  <c r="L37" i="23"/>
  <c r="K37" i="23"/>
  <c r="J37" i="23"/>
  <c r="I37" i="23"/>
  <c r="H37" i="23"/>
  <c r="G37" i="23"/>
  <c r="F37" i="23"/>
  <c r="E37" i="23"/>
  <c r="D37" i="23"/>
  <c r="M20" i="23"/>
  <c r="L20" i="23"/>
  <c r="K20" i="23"/>
  <c r="J20" i="23"/>
  <c r="I20" i="23"/>
  <c r="H20" i="23"/>
  <c r="G20" i="23"/>
  <c r="F20" i="23"/>
  <c r="E20" i="23"/>
  <c r="D20" i="23"/>
  <c r="M26" i="24"/>
  <c r="L26" i="24"/>
  <c r="K26" i="24"/>
  <c r="J26" i="24"/>
  <c r="I26" i="24"/>
  <c r="H26" i="24"/>
  <c r="G26" i="24"/>
  <c r="F26" i="24"/>
  <c r="E26" i="24"/>
  <c r="D26" i="24"/>
  <c r="M25" i="24"/>
  <c r="L25" i="24"/>
  <c r="K25" i="24"/>
  <c r="J25" i="24"/>
  <c r="I25" i="24"/>
  <c r="H25" i="24"/>
  <c r="G25" i="24"/>
  <c r="F25" i="24"/>
  <c r="E25" i="24"/>
  <c r="D25" i="24"/>
  <c r="M24" i="24"/>
  <c r="L24" i="24"/>
  <c r="K24" i="24"/>
  <c r="J24" i="24"/>
  <c r="I24" i="24"/>
  <c r="H24" i="24"/>
  <c r="G24" i="24"/>
  <c r="F24" i="24"/>
  <c r="E24" i="24"/>
  <c r="D24" i="24"/>
  <c r="M23" i="24"/>
  <c r="L23" i="24"/>
  <c r="K23" i="24"/>
  <c r="J23" i="24"/>
  <c r="I23" i="24"/>
  <c r="H23" i="24"/>
  <c r="G23" i="24"/>
  <c r="F23" i="24"/>
  <c r="E23" i="24"/>
  <c r="D23" i="24"/>
  <c r="M22" i="24"/>
  <c r="L22" i="24"/>
  <c r="K22" i="24"/>
  <c r="J22" i="24"/>
  <c r="I22" i="24"/>
  <c r="H22" i="24"/>
  <c r="G22" i="24"/>
  <c r="F22" i="24"/>
  <c r="E22" i="24"/>
  <c r="D22" i="24"/>
  <c r="M21" i="24"/>
  <c r="L21" i="24"/>
  <c r="K21" i="24"/>
  <c r="J21" i="24"/>
  <c r="I21" i="24"/>
  <c r="H21" i="24"/>
  <c r="G21" i="24"/>
  <c r="F21" i="24"/>
  <c r="E21" i="24"/>
  <c r="D21" i="24"/>
  <c r="M20" i="24"/>
  <c r="L20" i="24"/>
  <c r="K20" i="24"/>
  <c r="J20" i="24"/>
  <c r="I20" i="24"/>
  <c r="H20" i="24"/>
  <c r="G20" i="24"/>
  <c r="F20" i="24"/>
  <c r="E20" i="24"/>
  <c r="D20" i="24"/>
  <c r="M19" i="24"/>
  <c r="L19" i="24"/>
  <c r="K19" i="24"/>
  <c r="J19" i="24"/>
  <c r="I19" i="24"/>
  <c r="H19" i="24"/>
  <c r="G19" i="24"/>
  <c r="F19" i="24"/>
  <c r="E19" i="24"/>
  <c r="D19" i="24"/>
  <c r="M18" i="24"/>
  <c r="L18" i="24"/>
  <c r="K18" i="24"/>
  <c r="J18" i="24"/>
  <c r="I18" i="24"/>
  <c r="H18" i="24"/>
  <c r="G18" i="24"/>
  <c r="F18" i="24"/>
  <c r="E18" i="24"/>
  <c r="D18" i="24"/>
  <c r="M8" i="24"/>
  <c r="L8" i="24"/>
  <c r="K8" i="24"/>
  <c r="J8" i="24"/>
  <c r="I8" i="24"/>
  <c r="H8" i="24"/>
  <c r="G8" i="24"/>
  <c r="F8" i="24"/>
  <c r="E8" i="24"/>
  <c r="D8" i="24"/>
  <c r="M22" i="17"/>
  <c r="L22" i="17"/>
  <c r="K22" i="17"/>
  <c r="J22" i="17"/>
  <c r="I22" i="17"/>
  <c r="H22" i="17"/>
  <c r="G22" i="17"/>
  <c r="F22" i="17"/>
  <c r="E22" i="17"/>
  <c r="D22" i="17"/>
  <c r="M7" i="17"/>
  <c r="L7" i="17"/>
  <c r="K7" i="17"/>
  <c r="J7" i="17"/>
  <c r="I7" i="17"/>
  <c r="H7" i="17"/>
  <c r="G7" i="17"/>
  <c r="F7" i="17"/>
  <c r="E7" i="17"/>
  <c r="D7" i="17"/>
  <c r="M5" i="27"/>
  <c r="L5" i="27"/>
  <c r="K5" i="27"/>
  <c r="J5" i="27"/>
  <c r="I5" i="27"/>
  <c r="H5" i="27"/>
  <c r="G5" i="27"/>
  <c r="F5" i="27"/>
  <c r="E5" i="27"/>
  <c r="D5" i="27"/>
  <c r="M4" i="27"/>
  <c r="L4" i="27"/>
  <c r="K4" i="27"/>
  <c r="J4" i="27"/>
  <c r="I4" i="27"/>
  <c r="H4" i="27"/>
  <c r="G4" i="27"/>
  <c r="F4" i="27"/>
  <c r="E4" i="27"/>
  <c r="D4" i="27"/>
  <c r="C3" i="27"/>
  <c r="B3" i="27"/>
  <c r="M3" i="27" s="1"/>
  <c r="D67" i="15"/>
  <c r="E67" i="15"/>
  <c r="F67" i="15"/>
  <c r="G67" i="15"/>
  <c r="H67" i="15"/>
  <c r="I67" i="15"/>
  <c r="J67" i="15"/>
  <c r="K67" i="15"/>
  <c r="L67" i="15"/>
  <c r="M67" i="15"/>
  <c r="D34" i="15"/>
  <c r="E34" i="15"/>
  <c r="F34" i="15"/>
  <c r="G34" i="15"/>
  <c r="H34" i="15"/>
  <c r="I34" i="15"/>
  <c r="J34" i="15"/>
  <c r="K34" i="15"/>
  <c r="L34" i="15"/>
  <c r="M34" i="15"/>
  <c r="B35" i="15"/>
  <c r="G35" i="15" s="1"/>
  <c r="C35" i="15"/>
  <c r="I35" i="15"/>
  <c r="J35" i="15"/>
  <c r="B68" i="15"/>
  <c r="G68" i="15" s="1"/>
  <c r="C68" i="15"/>
  <c r="E68" i="15"/>
  <c r="I68" i="15"/>
  <c r="J68" i="15"/>
  <c r="M68" i="15"/>
  <c r="D69" i="15"/>
  <c r="E69" i="15"/>
  <c r="F69" i="15"/>
  <c r="G69" i="15"/>
  <c r="H69" i="15"/>
  <c r="I69" i="15"/>
  <c r="J69" i="15"/>
  <c r="K69" i="15"/>
  <c r="L69" i="15"/>
  <c r="M69" i="15"/>
  <c r="D36" i="15"/>
  <c r="E36" i="15"/>
  <c r="F36" i="15"/>
  <c r="G36" i="15"/>
  <c r="H36" i="15"/>
  <c r="I36" i="15"/>
  <c r="J36" i="15"/>
  <c r="K36" i="15"/>
  <c r="L36" i="15"/>
  <c r="M36" i="15"/>
  <c r="D70" i="15"/>
  <c r="E70" i="15"/>
  <c r="F70" i="15"/>
  <c r="G70" i="15"/>
  <c r="H70" i="15"/>
  <c r="I70" i="15"/>
  <c r="J70" i="15"/>
  <c r="K70" i="15"/>
  <c r="L70" i="15"/>
  <c r="M70" i="15"/>
  <c r="D71" i="15"/>
  <c r="E71" i="15"/>
  <c r="F71" i="15"/>
  <c r="G71" i="15"/>
  <c r="H71" i="15"/>
  <c r="I71" i="15"/>
  <c r="J71" i="15"/>
  <c r="K71" i="15"/>
  <c r="L71" i="15"/>
  <c r="M71" i="15"/>
  <c r="D115" i="15"/>
  <c r="E115" i="15"/>
  <c r="F115" i="15"/>
  <c r="G115" i="15"/>
  <c r="H115" i="15"/>
  <c r="I115" i="15"/>
  <c r="J115" i="15"/>
  <c r="K115" i="15"/>
  <c r="L115" i="15"/>
  <c r="M115" i="15"/>
  <c r="D72" i="15"/>
  <c r="E72" i="15"/>
  <c r="F72" i="15"/>
  <c r="G72" i="15"/>
  <c r="H72" i="15"/>
  <c r="I72" i="15"/>
  <c r="J72" i="15"/>
  <c r="K72" i="15"/>
  <c r="L72" i="15"/>
  <c r="M72" i="15"/>
  <c r="D116" i="15"/>
  <c r="E116" i="15"/>
  <c r="F116" i="15"/>
  <c r="G116" i="15"/>
  <c r="H116" i="15"/>
  <c r="I116" i="15"/>
  <c r="J116" i="15"/>
  <c r="K116" i="15"/>
  <c r="L116" i="15"/>
  <c r="M116" i="15"/>
  <c r="D37" i="15"/>
  <c r="E37" i="15"/>
  <c r="F37" i="15"/>
  <c r="G37" i="15"/>
  <c r="H37" i="15"/>
  <c r="I37" i="15"/>
  <c r="J37" i="15"/>
  <c r="K37" i="15"/>
  <c r="L37" i="15"/>
  <c r="M37" i="15"/>
  <c r="D73" i="15"/>
  <c r="E73" i="15"/>
  <c r="F73" i="15"/>
  <c r="G73" i="15"/>
  <c r="H73" i="15"/>
  <c r="I73" i="15"/>
  <c r="J73" i="15"/>
  <c r="K73" i="15"/>
  <c r="L73" i="15"/>
  <c r="M73" i="15"/>
  <c r="D74" i="15"/>
  <c r="E74" i="15"/>
  <c r="F74" i="15"/>
  <c r="G74" i="15"/>
  <c r="H74" i="15"/>
  <c r="I74" i="15"/>
  <c r="J74" i="15"/>
  <c r="K74" i="15"/>
  <c r="L74" i="15"/>
  <c r="M74" i="15"/>
  <c r="D75" i="15"/>
  <c r="E75" i="15"/>
  <c r="F75" i="15"/>
  <c r="G75" i="15"/>
  <c r="H75" i="15"/>
  <c r="I75" i="15"/>
  <c r="J75" i="15"/>
  <c r="K75" i="15"/>
  <c r="L75" i="15"/>
  <c r="M75" i="15"/>
  <c r="D117" i="15"/>
  <c r="E117" i="15"/>
  <c r="F117" i="15"/>
  <c r="G117" i="15"/>
  <c r="H117" i="15"/>
  <c r="I117" i="15"/>
  <c r="J117" i="15"/>
  <c r="K117" i="15"/>
  <c r="L117" i="15"/>
  <c r="M117" i="15"/>
  <c r="D118" i="15"/>
  <c r="E118" i="15"/>
  <c r="F118" i="15"/>
  <c r="G118" i="15"/>
  <c r="H118" i="15"/>
  <c r="I118" i="15"/>
  <c r="J118" i="15"/>
  <c r="K118" i="15"/>
  <c r="L118" i="15"/>
  <c r="M118" i="15"/>
  <c r="D119" i="15"/>
  <c r="E119" i="15"/>
  <c r="F119" i="15"/>
  <c r="G119" i="15"/>
  <c r="H119" i="15"/>
  <c r="I119" i="15"/>
  <c r="J119" i="15"/>
  <c r="K119" i="15"/>
  <c r="L119" i="15"/>
  <c r="M119" i="15"/>
  <c r="B2" i="15"/>
  <c r="G2" i="15" s="1"/>
  <c r="C2" i="15"/>
  <c r="D38" i="15"/>
  <c r="E38" i="15"/>
  <c r="F38" i="15"/>
  <c r="G38" i="15"/>
  <c r="H38" i="15"/>
  <c r="I38" i="15"/>
  <c r="J38" i="15"/>
  <c r="K38" i="15"/>
  <c r="L38" i="15"/>
  <c r="M38" i="15"/>
  <c r="D39" i="15"/>
  <c r="E39" i="15"/>
  <c r="F39" i="15"/>
  <c r="G39" i="15"/>
  <c r="H39" i="15"/>
  <c r="I39" i="15"/>
  <c r="J39" i="15"/>
  <c r="K39" i="15"/>
  <c r="L39" i="15"/>
  <c r="M39" i="15"/>
  <c r="B3" i="15"/>
  <c r="G3" i="15" s="1"/>
  <c r="C3" i="15"/>
  <c r="D40" i="15"/>
  <c r="E40" i="15"/>
  <c r="F40" i="15"/>
  <c r="G40" i="15"/>
  <c r="H40" i="15"/>
  <c r="I40" i="15"/>
  <c r="J40" i="15"/>
  <c r="K40" i="15"/>
  <c r="L40" i="15"/>
  <c r="M40" i="15"/>
  <c r="D76" i="15"/>
  <c r="E76" i="15"/>
  <c r="F76" i="15"/>
  <c r="G76" i="15"/>
  <c r="H76" i="15"/>
  <c r="I76" i="15"/>
  <c r="J76" i="15"/>
  <c r="K76" i="15"/>
  <c r="L76" i="15"/>
  <c r="M76" i="15"/>
  <c r="D120" i="15"/>
  <c r="E120" i="15"/>
  <c r="F120" i="15"/>
  <c r="G120" i="15"/>
  <c r="H120" i="15"/>
  <c r="I120" i="15"/>
  <c r="J120" i="15"/>
  <c r="K120" i="15"/>
  <c r="L120" i="15"/>
  <c r="M120" i="15"/>
  <c r="D121" i="15"/>
  <c r="E121" i="15"/>
  <c r="F121" i="15"/>
  <c r="G121" i="15"/>
  <c r="H121" i="15"/>
  <c r="I121" i="15"/>
  <c r="J121" i="15"/>
  <c r="K121" i="15"/>
  <c r="L121" i="15"/>
  <c r="M121" i="15"/>
  <c r="B4" i="15"/>
  <c r="G4" i="15" s="1"/>
  <c r="C4" i="15"/>
  <c r="J4" i="15"/>
  <c r="M33" i="21"/>
  <c r="L33" i="21"/>
  <c r="K33" i="21"/>
  <c r="J33" i="21"/>
  <c r="I33" i="21"/>
  <c r="H33" i="21"/>
  <c r="G33" i="21"/>
  <c r="F33" i="21"/>
  <c r="E33" i="21"/>
  <c r="D33" i="21"/>
  <c r="M32" i="21"/>
  <c r="L32" i="21"/>
  <c r="K32" i="21"/>
  <c r="J32" i="21"/>
  <c r="I32" i="21"/>
  <c r="H32" i="21"/>
  <c r="G32" i="21"/>
  <c r="F32" i="21"/>
  <c r="E32" i="21"/>
  <c r="D32" i="21"/>
  <c r="M19" i="21"/>
  <c r="L19" i="21"/>
  <c r="K19" i="21"/>
  <c r="J19" i="21"/>
  <c r="I19" i="21"/>
  <c r="H19" i="21"/>
  <c r="G19" i="21"/>
  <c r="F19" i="21"/>
  <c r="E19" i="21"/>
  <c r="D19" i="21"/>
  <c r="M31" i="21"/>
  <c r="L31" i="21"/>
  <c r="K31" i="21"/>
  <c r="J31" i="21"/>
  <c r="I31" i="21"/>
  <c r="H31" i="21"/>
  <c r="G31" i="21"/>
  <c r="F31" i="21"/>
  <c r="E31" i="21"/>
  <c r="D31" i="21"/>
  <c r="M18" i="21"/>
  <c r="L18" i="21"/>
  <c r="K18" i="21"/>
  <c r="J18" i="21"/>
  <c r="I18" i="21"/>
  <c r="H18" i="21"/>
  <c r="G18" i="21"/>
  <c r="F18" i="21"/>
  <c r="E18" i="21"/>
  <c r="D18" i="21"/>
  <c r="M30" i="21"/>
  <c r="L30" i="21"/>
  <c r="K30" i="21"/>
  <c r="J30" i="21"/>
  <c r="I30" i="21"/>
  <c r="H30" i="21"/>
  <c r="G30" i="21"/>
  <c r="F30" i="21"/>
  <c r="E30" i="21"/>
  <c r="D30" i="21"/>
  <c r="M11" i="21"/>
  <c r="L11" i="21"/>
  <c r="K11" i="21"/>
  <c r="J11" i="21"/>
  <c r="I11" i="21"/>
  <c r="H11" i="21"/>
  <c r="G11" i="21"/>
  <c r="F11" i="21"/>
  <c r="E11" i="21"/>
  <c r="D11" i="21"/>
  <c r="M17" i="21"/>
  <c r="L17" i="21"/>
  <c r="K17" i="21"/>
  <c r="J17" i="21"/>
  <c r="I17" i="21"/>
  <c r="H17" i="21"/>
  <c r="G17" i="21"/>
  <c r="F17" i="21"/>
  <c r="E17" i="21"/>
  <c r="D17" i="21"/>
  <c r="M16" i="21"/>
  <c r="L16" i="21"/>
  <c r="K16" i="21"/>
  <c r="J16" i="21"/>
  <c r="I16" i="21"/>
  <c r="H16" i="21"/>
  <c r="G16" i="21"/>
  <c r="F16" i="21"/>
  <c r="E16" i="21"/>
  <c r="D16" i="21"/>
  <c r="M10" i="21"/>
  <c r="L10" i="21"/>
  <c r="K10" i="21"/>
  <c r="J10" i="21"/>
  <c r="I10" i="21"/>
  <c r="H10" i="21"/>
  <c r="G10" i="21"/>
  <c r="F10" i="21"/>
  <c r="E10" i="21"/>
  <c r="D10" i="21"/>
  <c r="M29" i="21"/>
  <c r="L29" i="21"/>
  <c r="K29" i="21"/>
  <c r="J29" i="21"/>
  <c r="I29" i="21"/>
  <c r="H29" i="21"/>
  <c r="G29" i="21"/>
  <c r="F29" i="21"/>
  <c r="E29" i="21"/>
  <c r="D29" i="21"/>
  <c r="M2" i="21"/>
  <c r="L2" i="21"/>
  <c r="K2" i="21"/>
  <c r="J2" i="21"/>
  <c r="I2" i="21"/>
  <c r="H2" i="21"/>
  <c r="G2" i="21"/>
  <c r="F2" i="21"/>
  <c r="E2" i="21"/>
  <c r="D2" i="21"/>
  <c r="C9" i="21"/>
  <c r="B9" i="21"/>
  <c r="M9" i="21" s="1"/>
  <c r="M8" i="21"/>
  <c r="L8" i="21"/>
  <c r="K8" i="21"/>
  <c r="J8" i="21"/>
  <c r="I8" i="21"/>
  <c r="H8" i="21"/>
  <c r="G8" i="21"/>
  <c r="F8" i="21"/>
  <c r="E8" i="21"/>
  <c r="D8" i="21"/>
  <c r="M4" i="22"/>
  <c r="L4" i="22"/>
  <c r="K4" i="22"/>
  <c r="J4" i="22"/>
  <c r="I4" i="22"/>
  <c r="H4" i="22"/>
  <c r="G4" i="22"/>
  <c r="F4" i="22"/>
  <c r="E4" i="22"/>
  <c r="D4" i="22"/>
  <c r="M21" i="17"/>
  <c r="L21" i="17"/>
  <c r="K21" i="17"/>
  <c r="J21" i="17"/>
  <c r="I21" i="17"/>
  <c r="H21" i="17"/>
  <c r="G21" i="17"/>
  <c r="F21" i="17"/>
  <c r="E21" i="17"/>
  <c r="D21" i="17"/>
  <c r="C15" i="17"/>
  <c r="B15" i="17"/>
  <c r="K15" i="17" s="1"/>
  <c r="M6" i="17"/>
  <c r="L6" i="17"/>
  <c r="K6" i="17"/>
  <c r="J6" i="17"/>
  <c r="I6" i="17"/>
  <c r="H6" i="17"/>
  <c r="G6" i="17"/>
  <c r="F6" i="17"/>
  <c r="E6" i="17"/>
  <c r="D6" i="17"/>
  <c r="C4" i="17"/>
  <c r="B4" i="17"/>
  <c r="M4" i="17" s="1"/>
  <c r="M20" i="17"/>
  <c r="L20" i="17"/>
  <c r="K20" i="17"/>
  <c r="J20" i="17"/>
  <c r="I20" i="17"/>
  <c r="H20" i="17"/>
  <c r="G20" i="17"/>
  <c r="F20" i="17"/>
  <c r="E20" i="17"/>
  <c r="D20" i="17"/>
  <c r="M19" i="17"/>
  <c r="L19" i="17"/>
  <c r="K19" i="17"/>
  <c r="J19" i="17"/>
  <c r="I19" i="17"/>
  <c r="H19" i="17"/>
  <c r="G19" i="17"/>
  <c r="F19" i="17"/>
  <c r="E19" i="17"/>
  <c r="D19" i="17"/>
  <c r="C14" i="17"/>
  <c r="B14" i="17"/>
  <c r="M14" i="17" s="1"/>
  <c r="M5" i="17"/>
  <c r="L5" i="17"/>
  <c r="K5" i="17"/>
  <c r="J5" i="17"/>
  <c r="I5" i="17"/>
  <c r="H5" i="17"/>
  <c r="G5" i="17"/>
  <c r="F5" i="17"/>
  <c r="E5" i="17"/>
  <c r="D5" i="17"/>
  <c r="C13" i="17"/>
  <c r="B13" i="17"/>
  <c r="K13" i="17" s="1"/>
  <c r="B13" i="16"/>
  <c r="D13" i="16" s="1"/>
  <c r="C13" i="16"/>
  <c r="G13" i="16"/>
  <c r="D14" i="16"/>
  <c r="E14" i="16"/>
  <c r="F14" i="16"/>
  <c r="G14" i="16"/>
  <c r="H14" i="16"/>
  <c r="I14" i="16"/>
  <c r="J14" i="16"/>
  <c r="K14" i="16"/>
  <c r="L14" i="16"/>
  <c r="M14" i="16"/>
  <c r="D30" i="16"/>
  <c r="E30" i="16"/>
  <c r="F30" i="16"/>
  <c r="G30" i="16"/>
  <c r="H30" i="16"/>
  <c r="I30" i="16"/>
  <c r="J30" i="16"/>
  <c r="K30" i="16"/>
  <c r="L30" i="16"/>
  <c r="M30" i="16"/>
  <c r="D42" i="16"/>
  <c r="E42" i="16"/>
  <c r="F42" i="16"/>
  <c r="G42" i="16"/>
  <c r="H42" i="16"/>
  <c r="I42" i="16"/>
  <c r="J42" i="16"/>
  <c r="K42" i="16"/>
  <c r="L42" i="16"/>
  <c r="M42" i="16"/>
  <c r="D43" i="16"/>
  <c r="E43" i="16"/>
  <c r="F43" i="16"/>
  <c r="G43" i="16"/>
  <c r="H43" i="16"/>
  <c r="I43" i="16"/>
  <c r="J43" i="16"/>
  <c r="K43" i="16"/>
  <c r="L43" i="16"/>
  <c r="M43" i="16"/>
  <c r="D44" i="16"/>
  <c r="E44" i="16"/>
  <c r="F44" i="16"/>
  <c r="G44" i="16"/>
  <c r="H44" i="16"/>
  <c r="I44" i="16"/>
  <c r="J44" i="16"/>
  <c r="K44" i="16"/>
  <c r="L44" i="16"/>
  <c r="M44" i="16"/>
  <c r="D45" i="16"/>
  <c r="E45" i="16"/>
  <c r="F45" i="16"/>
  <c r="G45" i="16"/>
  <c r="H45" i="16"/>
  <c r="I45" i="16"/>
  <c r="J45" i="16"/>
  <c r="K45" i="16"/>
  <c r="L45" i="16"/>
  <c r="M45" i="16"/>
  <c r="D46" i="16"/>
  <c r="E46" i="16"/>
  <c r="F46" i="16"/>
  <c r="G46" i="16"/>
  <c r="H46" i="16"/>
  <c r="I46" i="16"/>
  <c r="J46" i="16"/>
  <c r="K46" i="16"/>
  <c r="L46" i="16"/>
  <c r="M46" i="16"/>
  <c r="B15" i="16"/>
  <c r="E15" i="16" s="1"/>
  <c r="C15" i="16"/>
  <c r="D47" i="16"/>
  <c r="E47" i="16"/>
  <c r="F47" i="16"/>
  <c r="G47" i="16"/>
  <c r="H47" i="16"/>
  <c r="I47" i="16"/>
  <c r="J47" i="16"/>
  <c r="K47" i="16"/>
  <c r="L47" i="16"/>
  <c r="M47" i="16"/>
  <c r="D48" i="16"/>
  <c r="E48" i="16"/>
  <c r="F48" i="16"/>
  <c r="G48" i="16"/>
  <c r="H48" i="16"/>
  <c r="I48" i="16"/>
  <c r="J48" i="16"/>
  <c r="K48" i="16"/>
  <c r="L48" i="16"/>
  <c r="M48" i="16"/>
  <c r="D49" i="16"/>
  <c r="E49" i="16"/>
  <c r="F49" i="16"/>
  <c r="G49" i="16"/>
  <c r="H49" i="16"/>
  <c r="I49" i="16"/>
  <c r="J49" i="16"/>
  <c r="K49" i="16"/>
  <c r="L49" i="16"/>
  <c r="M49" i="16"/>
  <c r="D50" i="16"/>
  <c r="E50" i="16"/>
  <c r="F50" i="16"/>
  <c r="G50" i="16"/>
  <c r="H50" i="16"/>
  <c r="I50" i="16"/>
  <c r="J50" i="16"/>
  <c r="K50" i="16"/>
  <c r="L50" i="16"/>
  <c r="M50" i="16"/>
  <c r="B2" i="16"/>
  <c r="E2" i="16" s="1"/>
  <c r="C2" i="16"/>
  <c r="B3" i="16"/>
  <c r="E3" i="16" s="1"/>
  <c r="C3" i="16"/>
  <c r="D4" i="16"/>
  <c r="E4" i="16"/>
  <c r="F4" i="16"/>
  <c r="G4" i="16"/>
  <c r="H4" i="16"/>
  <c r="I4" i="16"/>
  <c r="J4" i="16"/>
  <c r="K4" i="16"/>
  <c r="L4" i="16"/>
  <c r="M4" i="16"/>
  <c r="D16" i="16"/>
  <c r="E16" i="16"/>
  <c r="F16" i="16"/>
  <c r="G16" i="16"/>
  <c r="H16" i="16"/>
  <c r="I16" i="16"/>
  <c r="J16" i="16"/>
  <c r="K16" i="16"/>
  <c r="L16" i="16"/>
  <c r="M16" i="16"/>
  <c r="D17" i="16"/>
  <c r="E17" i="16"/>
  <c r="F17" i="16"/>
  <c r="G17" i="16"/>
  <c r="H17" i="16"/>
  <c r="I17" i="16"/>
  <c r="J17" i="16"/>
  <c r="K17" i="16"/>
  <c r="L17" i="16"/>
  <c r="M17" i="16"/>
  <c r="D31" i="16"/>
  <c r="E31" i="16"/>
  <c r="F31" i="16"/>
  <c r="G31" i="16"/>
  <c r="H31" i="16"/>
  <c r="I31" i="16"/>
  <c r="J31" i="16"/>
  <c r="K31" i="16"/>
  <c r="L31" i="16"/>
  <c r="M31" i="16"/>
  <c r="D32" i="16"/>
  <c r="E32" i="16"/>
  <c r="F32" i="16"/>
  <c r="G32" i="16"/>
  <c r="H32" i="16"/>
  <c r="I32" i="16"/>
  <c r="J32" i="16"/>
  <c r="K32" i="16"/>
  <c r="L32" i="16"/>
  <c r="M32" i="16"/>
  <c r="D33" i="16"/>
  <c r="E33" i="16"/>
  <c r="F33" i="16"/>
  <c r="G33" i="16"/>
  <c r="H33" i="16"/>
  <c r="I33" i="16"/>
  <c r="J33" i="16"/>
  <c r="K33" i="16"/>
  <c r="L33" i="16"/>
  <c r="M33" i="16"/>
  <c r="B34" i="16"/>
  <c r="E34" i="16" s="1"/>
  <c r="C34" i="16"/>
  <c r="D51" i="16"/>
  <c r="E51" i="16"/>
  <c r="F51" i="16"/>
  <c r="G51" i="16"/>
  <c r="H51" i="16"/>
  <c r="I51" i="16"/>
  <c r="J51" i="16"/>
  <c r="K51" i="16"/>
  <c r="L51" i="16"/>
  <c r="M51" i="16"/>
  <c r="D52" i="16"/>
  <c r="E52" i="16"/>
  <c r="F52" i="16"/>
  <c r="G52" i="16"/>
  <c r="H52" i="16"/>
  <c r="I52" i="16"/>
  <c r="J52" i="16"/>
  <c r="K52" i="16"/>
  <c r="L52" i="16"/>
  <c r="M52" i="16"/>
  <c r="D53" i="16"/>
  <c r="E53" i="16"/>
  <c r="F53" i="16"/>
  <c r="G53" i="16"/>
  <c r="H53" i="16"/>
  <c r="I53" i="16"/>
  <c r="J53" i="16"/>
  <c r="K53" i="16"/>
  <c r="L53" i="16"/>
  <c r="M53" i="16"/>
  <c r="B5" i="16"/>
  <c r="D5" i="16" s="1"/>
  <c r="C5" i="16"/>
  <c r="D18" i="16"/>
  <c r="E18" i="16"/>
  <c r="F18" i="16"/>
  <c r="G18" i="16"/>
  <c r="H18" i="16"/>
  <c r="I18" i="16"/>
  <c r="J18" i="16"/>
  <c r="K18" i="16"/>
  <c r="L18" i="16"/>
  <c r="M18" i="16"/>
  <c r="B19" i="16"/>
  <c r="D19" i="16" s="1"/>
  <c r="C19" i="16"/>
  <c r="D20" i="16"/>
  <c r="E20" i="16"/>
  <c r="F20" i="16"/>
  <c r="G20" i="16"/>
  <c r="H20" i="16"/>
  <c r="I20" i="16"/>
  <c r="J20" i="16"/>
  <c r="K20" i="16"/>
  <c r="L20" i="16"/>
  <c r="M20" i="16"/>
  <c r="D21" i="16"/>
  <c r="E21" i="16"/>
  <c r="F21" i="16"/>
  <c r="G21" i="16"/>
  <c r="H21" i="16"/>
  <c r="I21" i="16"/>
  <c r="J21" i="16"/>
  <c r="K21" i="16"/>
  <c r="L21" i="16"/>
  <c r="M21" i="16"/>
  <c r="D22" i="16"/>
  <c r="E22" i="16"/>
  <c r="F22" i="16"/>
  <c r="G22" i="16"/>
  <c r="H22" i="16"/>
  <c r="I22" i="16"/>
  <c r="J22" i="16"/>
  <c r="K22" i="16"/>
  <c r="L22" i="16"/>
  <c r="M22" i="16"/>
  <c r="D35" i="16"/>
  <c r="E35" i="16"/>
  <c r="F35" i="16"/>
  <c r="G35" i="16"/>
  <c r="H35" i="16"/>
  <c r="I35" i="16"/>
  <c r="J35" i="16"/>
  <c r="K35" i="16"/>
  <c r="L35" i="16"/>
  <c r="M35" i="16"/>
  <c r="D36" i="16"/>
  <c r="E36" i="16"/>
  <c r="F36" i="16"/>
  <c r="G36" i="16"/>
  <c r="H36" i="16"/>
  <c r="I36" i="16"/>
  <c r="J36" i="16"/>
  <c r="K36" i="16"/>
  <c r="L36" i="16"/>
  <c r="M36" i="16"/>
  <c r="D54" i="16"/>
  <c r="E54" i="16"/>
  <c r="F54" i="16"/>
  <c r="G54" i="16"/>
  <c r="H54" i="16"/>
  <c r="I54" i="16"/>
  <c r="J54" i="16"/>
  <c r="K54" i="16"/>
  <c r="L54" i="16"/>
  <c r="M54" i="16"/>
  <c r="D55" i="16"/>
  <c r="E55" i="16"/>
  <c r="F55" i="16"/>
  <c r="G55" i="16"/>
  <c r="H55" i="16"/>
  <c r="I55" i="16"/>
  <c r="J55" i="16"/>
  <c r="K55" i="16"/>
  <c r="L55" i="16"/>
  <c r="M55" i="16"/>
  <c r="D56" i="16"/>
  <c r="E56" i="16"/>
  <c r="F56" i="16"/>
  <c r="G56" i="16"/>
  <c r="H56" i="16"/>
  <c r="I56" i="16"/>
  <c r="J56" i="16"/>
  <c r="K56" i="16"/>
  <c r="L56" i="16"/>
  <c r="M56" i="16"/>
  <c r="D57" i="16"/>
  <c r="E57" i="16"/>
  <c r="F57" i="16"/>
  <c r="G57" i="16"/>
  <c r="H57" i="16"/>
  <c r="I57" i="16"/>
  <c r="J57" i="16"/>
  <c r="K57" i="16"/>
  <c r="L57" i="16"/>
  <c r="M57" i="16"/>
  <c r="M31" i="14"/>
  <c r="L31" i="14"/>
  <c r="K31" i="14"/>
  <c r="J31" i="14"/>
  <c r="I31" i="14"/>
  <c r="H31" i="14"/>
  <c r="G31" i="14"/>
  <c r="F31" i="14"/>
  <c r="E31" i="14"/>
  <c r="D31" i="14"/>
  <c r="M20" i="14"/>
  <c r="L20" i="14"/>
  <c r="K20" i="14"/>
  <c r="J20" i="14"/>
  <c r="I20" i="14"/>
  <c r="H20" i="14"/>
  <c r="G20" i="14"/>
  <c r="F20" i="14"/>
  <c r="E20" i="14"/>
  <c r="D20" i="14"/>
  <c r="M19" i="14"/>
  <c r="L19" i="14"/>
  <c r="K19" i="14"/>
  <c r="J19" i="14"/>
  <c r="I19" i="14"/>
  <c r="H19" i="14"/>
  <c r="G19" i="14"/>
  <c r="F19" i="14"/>
  <c r="E19" i="14"/>
  <c r="D19" i="14"/>
  <c r="M18" i="14"/>
  <c r="L18" i="14"/>
  <c r="K18" i="14"/>
  <c r="J18" i="14"/>
  <c r="I18" i="14"/>
  <c r="H18" i="14"/>
  <c r="G18" i="14"/>
  <c r="F18" i="14"/>
  <c r="E18" i="14"/>
  <c r="D18" i="14"/>
  <c r="M17" i="14"/>
  <c r="L17" i="14"/>
  <c r="K17" i="14"/>
  <c r="J17" i="14"/>
  <c r="I17" i="14"/>
  <c r="H17" i="14"/>
  <c r="G17" i="14"/>
  <c r="F17" i="14"/>
  <c r="E17" i="14"/>
  <c r="D17" i="14"/>
  <c r="C11" i="14"/>
  <c r="B11" i="14"/>
  <c r="K11" i="14" s="1"/>
  <c r="M10" i="14"/>
  <c r="L10" i="14"/>
  <c r="K10" i="14"/>
  <c r="J10" i="14"/>
  <c r="I10" i="14"/>
  <c r="H10" i="14"/>
  <c r="G10" i="14"/>
  <c r="F10" i="14"/>
  <c r="E10" i="14"/>
  <c r="D10" i="14"/>
  <c r="M30" i="14"/>
  <c r="L30" i="14"/>
  <c r="K30" i="14"/>
  <c r="J30" i="14"/>
  <c r="I30" i="14"/>
  <c r="H30" i="14"/>
  <c r="G30" i="14"/>
  <c r="F30" i="14"/>
  <c r="E30" i="14"/>
  <c r="D30" i="14"/>
  <c r="C9" i="14"/>
  <c r="B9" i="14"/>
  <c r="K9" i="14" s="1"/>
  <c r="M34" i="20"/>
  <c r="L34" i="20"/>
  <c r="K34" i="20"/>
  <c r="J34" i="20"/>
  <c r="I34" i="20"/>
  <c r="H34" i="20"/>
  <c r="G34" i="20"/>
  <c r="F34" i="20"/>
  <c r="E34" i="20"/>
  <c r="D34" i="20"/>
  <c r="M33" i="20"/>
  <c r="L33" i="20"/>
  <c r="K33" i="20"/>
  <c r="J33" i="20"/>
  <c r="I33" i="20"/>
  <c r="H33" i="20"/>
  <c r="G33" i="20"/>
  <c r="F33" i="20"/>
  <c r="E33" i="20"/>
  <c r="D33" i="20"/>
  <c r="M32" i="20"/>
  <c r="L32" i="20"/>
  <c r="K32" i="20"/>
  <c r="J32" i="20"/>
  <c r="I32" i="20"/>
  <c r="H32" i="20"/>
  <c r="G32" i="20"/>
  <c r="F32" i="20"/>
  <c r="E32" i="20"/>
  <c r="D32" i="20"/>
  <c r="M31" i="20"/>
  <c r="L31" i="20"/>
  <c r="K31" i="20"/>
  <c r="J31" i="20"/>
  <c r="I31" i="20"/>
  <c r="H31" i="20"/>
  <c r="G31" i="20"/>
  <c r="F31" i="20"/>
  <c r="E31" i="20"/>
  <c r="D31" i="20"/>
  <c r="M30" i="20"/>
  <c r="L30" i="20"/>
  <c r="K30" i="20"/>
  <c r="J30" i="20"/>
  <c r="I30" i="20"/>
  <c r="H30" i="20"/>
  <c r="G30" i="20"/>
  <c r="F30" i="20"/>
  <c r="E30" i="20"/>
  <c r="D30" i="20"/>
  <c r="M15" i="20"/>
  <c r="L15" i="20"/>
  <c r="K15" i="20"/>
  <c r="J15" i="20"/>
  <c r="I15" i="20"/>
  <c r="H15" i="20"/>
  <c r="G15" i="20"/>
  <c r="F15" i="20"/>
  <c r="E15" i="20"/>
  <c r="D15" i="20"/>
  <c r="M14" i="20"/>
  <c r="L14" i="20"/>
  <c r="K14" i="20"/>
  <c r="J14" i="20"/>
  <c r="I14" i="20"/>
  <c r="H14" i="20"/>
  <c r="G14" i="20"/>
  <c r="F14" i="20"/>
  <c r="E14" i="20"/>
  <c r="D14" i="20"/>
  <c r="M13" i="20"/>
  <c r="L13" i="20"/>
  <c r="K13" i="20"/>
  <c r="J13" i="20"/>
  <c r="I13" i="20"/>
  <c r="H13" i="20"/>
  <c r="G13" i="20"/>
  <c r="F13" i="20"/>
  <c r="E13" i="20"/>
  <c r="D13" i="20"/>
  <c r="M7" i="20"/>
  <c r="L7" i="20"/>
  <c r="K7" i="20"/>
  <c r="J7" i="20"/>
  <c r="I7" i="20"/>
  <c r="H7" i="20"/>
  <c r="G7" i="20"/>
  <c r="F7" i="20"/>
  <c r="E7" i="20"/>
  <c r="D7" i="20"/>
  <c r="M29" i="20"/>
  <c r="L29" i="20"/>
  <c r="K29" i="20"/>
  <c r="J29" i="20"/>
  <c r="I29" i="20"/>
  <c r="H29" i="20"/>
  <c r="G29" i="20"/>
  <c r="F29" i="20"/>
  <c r="E29" i="20"/>
  <c r="D29" i="20"/>
  <c r="M28" i="20"/>
  <c r="L28" i="20"/>
  <c r="K28" i="20"/>
  <c r="J28" i="20"/>
  <c r="I28" i="20"/>
  <c r="H28" i="20"/>
  <c r="G28" i="20"/>
  <c r="F28" i="20"/>
  <c r="E28" i="20"/>
  <c r="D28" i="20"/>
  <c r="M27" i="20"/>
  <c r="L27" i="20"/>
  <c r="K27" i="20"/>
  <c r="J27" i="20"/>
  <c r="I27" i="20"/>
  <c r="H27" i="20"/>
  <c r="G27" i="20"/>
  <c r="F27" i="20"/>
  <c r="E27" i="20"/>
  <c r="D27" i="20"/>
  <c r="M12" i="20"/>
  <c r="L12" i="20"/>
  <c r="K12" i="20"/>
  <c r="J12" i="20"/>
  <c r="I12" i="20"/>
  <c r="H12" i="20"/>
  <c r="G12" i="20"/>
  <c r="F12" i="20"/>
  <c r="E12" i="20"/>
  <c r="D12" i="20"/>
  <c r="M11" i="20"/>
  <c r="L11" i="20"/>
  <c r="K11" i="20"/>
  <c r="J11" i="20"/>
  <c r="I11" i="20"/>
  <c r="H11" i="20"/>
  <c r="G11" i="20"/>
  <c r="F11" i="20"/>
  <c r="E11" i="20"/>
  <c r="D11" i="20"/>
  <c r="M10" i="20"/>
  <c r="L10" i="20"/>
  <c r="K10" i="20"/>
  <c r="J10" i="20"/>
  <c r="I10" i="20"/>
  <c r="H10" i="20"/>
  <c r="G10" i="20"/>
  <c r="F10" i="20"/>
  <c r="E10" i="20"/>
  <c r="D10" i="20"/>
  <c r="M36" i="23"/>
  <c r="L36" i="23"/>
  <c r="K36" i="23"/>
  <c r="J36" i="23"/>
  <c r="I36" i="23"/>
  <c r="H36" i="23"/>
  <c r="G36" i="23"/>
  <c r="F36" i="23"/>
  <c r="E36" i="23"/>
  <c r="D36" i="23"/>
  <c r="M35" i="23"/>
  <c r="L35" i="23"/>
  <c r="K35" i="23"/>
  <c r="J35" i="23"/>
  <c r="I35" i="23"/>
  <c r="H35" i="23"/>
  <c r="G35" i="23"/>
  <c r="F35" i="23"/>
  <c r="E35" i="23"/>
  <c r="D35" i="23"/>
  <c r="M34" i="23"/>
  <c r="L34" i="23"/>
  <c r="K34" i="23"/>
  <c r="J34" i="23"/>
  <c r="I34" i="23"/>
  <c r="H34" i="23"/>
  <c r="G34" i="23"/>
  <c r="F34" i="23"/>
  <c r="E34" i="23"/>
  <c r="D34" i="23"/>
  <c r="M33" i="23"/>
  <c r="L33" i="23"/>
  <c r="K33" i="23"/>
  <c r="J33" i="23"/>
  <c r="I33" i="23"/>
  <c r="H33" i="23"/>
  <c r="G33" i="23"/>
  <c r="F33" i="23"/>
  <c r="E33" i="23"/>
  <c r="D33" i="23"/>
  <c r="M32" i="23"/>
  <c r="L32" i="23"/>
  <c r="K32" i="23"/>
  <c r="J32" i="23"/>
  <c r="I32" i="23"/>
  <c r="H32" i="23"/>
  <c r="G32" i="23"/>
  <c r="F32" i="23"/>
  <c r="E32" i="23"/>
  <c r="D32" i="23"/>
  <c r="M31" i="23"/>
  <c r="L31" i="23"/>
  <c r="K31" i="23"/>
  <c r="J31" i="23"/>
  <c r="I31" i="23"/>
  <c r="H31" i="23"/>
  <c r="G31" i="23"/>
  <c r="F31" i="23"/>
  <c r="E31" i="23"/>
  <c r="D31" i="23"/>
  <c r="M19" i="23"/>
  <c r="L19" i="23"/>
  <c r="K19" i="23"/>
  <c r="J19" i="23"/>
  <c r="I19" i="23"/>
  <c r="H19" i="23"/>
  <c r="G19" i="23"/>
  <c r="F19" i="23"/>
  <c r="E19" i="23"/>
  <c r="D19" i="23"/>
  <c r="M18" i="23"/>
  <c r="L18" i="23"/>
  <c r="K18" i="23"/>
  <c r="J18" i="23"/>
  <c r="I18" i="23"/>
  <c r="H18" i="23"/>
  <c r="G18" i="23"/>
  <c r="F18" i="23"/>
  <c r="E18" i="23"/>
  <c r="D18" i="23"/>
  <c r="M17" i="23"/>
  <c r="L17" i="23"/>
  <c r="K17" i="23"/>
  <c r="J17" i="23"/>
  <c r="I17" i="23"/>
  <c r="H17" i="23"/>
  <c r="G17" i="23"/>
  <c r="F17" i="23"/>
  <c r="E17" i="23"/>
  <c r="D17" i="23"/>
  <c r="M16" i="23"/>
  <c r="L16" i="23"/>
  <c r="K16" i="23"/>
  <c r="J16" i="23"/>
  <c r="I16" i="23"/>
  <c r="H16" i="23"/>
  <c r="G16" i="23"/>
  <c r="F16" i="23"/>
  <c r="E16" i="23"/>
  <c r="D16" i="23"/>
  <c r="M15" i="23"/>
  <c r="L15" i="23"/>
  <c r="K15" i="23"/>
  <c r="J15" i="23"/>
  <c r="I15" i="23"/>
  <c r="H15" i="23"/>
  <c r="G15" i="23"/>
  <c r="F15" i="23"/>
  <c r="E15" i="23"/>
  <c r="D15" i="23"/>
  <c r="M8" i="23"/>
  <c r="L8" i="23"/>
  <c r="K8" i="23"/>
  <c r="J8" i="23"/>
  <c r="I8" i="23"/>
  <c r="H8" i="23"/>
  <c r="G8" i="23"/>
  <c r="F8" i="23"/>
  <c r="E8" i="23"/>
  <c r="D8" i="23"/>
  <c r="M7" i="23"/>
  <c r="L7" i="23"/>
  <c r="K7" i="23"/>
  <c r="J7" i="23"/>
  <c r="I7" i="23"/>
  <c r="H7" i="23"/>
  <c r="G7" i="23"/>
  <c r="F7" i="23"/>
  <c r="E7" i="23"/>
  <c r="D7" i="23"/>
  <c r="M14" i="23"/>
  <c r="L14" i="23"/>
  <c r="K14" i="23"/>
  <c r="J14" i="23"/>
  <c r="I14" i="23"/>
  <c r="H14" i="23"/>
  <c r="G14" i="23"/>
  <c r="F14" i="23"/>
  <c r="E14" i="23"/>
  <c r="D14" i="23"/>
  <c r="M13" i="23"/>
  <c r="L13" i="23"/>
  <c r="K13" i="23"/>
  <c r="J13" i="23"/>
  <c r="I13" i="23"/>
  <c r="H13" i="23"/>
  <c r="G13" i="23"/>
  <c r="F13" i="23"/>
  <c r="E13" i="23"/>
  <c r="D13" i="23"/>
  <c r="M30" i="23"/>
  <c r="L30" i="23"/>
  <c r="K30" i="23"/>
  <c r="J30" i="23"/>
  <c r="I30" i="23"/>
  <c r="H30" i="23"/>
  <c r="G30" i="23"/>
  <c r="F30" i="23"/>
  <c r="E30" i="23"/>
  <c r="D30" i="23"/>
  <c r="M29" i="23"/>
  <c r="L29" i="23"/>
  <c r="K29" i="23"/>
  <c r="J29" i="23"/>
  <c r="I29" i="23"/>
  <c r="H29" i="23"/>
  <c r="G29" i="23"/>
  <c r="F29" i="23"/>
  <c r="E29" i="23"/>
  <c r="D29" i="23"/>
  <c r="M6" i="23"/>
  <c r="L6" i="23"/>
  <c r="K6" i="23"/>
  <c r="J6" i="23"/>
  <c r="I6" i="23"/>
  <c r="H6" i="23"/>
  <c r="G6" i="23"/>
  <c r="F6" i="23"/>
  <c r="E6" i="23"/>
  <c r="D6" i="23"/>
  <c r="M5" i="25"/>
  <c r="L5" i="25"/>
  <c r="K5" i="25"/>
  <c r="J5" i="25"/>
  <c r="I5" i="25"/>
  <c r="H5" i="25"/>
  <c r="G5" i="25"/>
  <c r="F5" i="25"/>
  <c r="E5" i="25"/>
  <c r="D5" i="25"/>
  <c r="M2" i="25"/>
  <c r="L2" i="25"/>
  <c r="K2" i="25"/>
  <c r="J2" i="25"/>
  <c r="I2" i="25"/>
  <c r="H2" i="25"/>
  <c r="G2" i="25"/>
  <c r="F2" i="25"/>
  <c r="E2" i="25"/>
  <c r="D2" i="25"/>
  <c r="M4" i="25"/>
  <c r="L4" i="25"/>
  <c r="K4" i="25"/>
  <c r="J4" i="25"/>
  <c r="I4" i="25"/>
  <c r="H4" i="25"/>
  <c r="G4" i="25"/>
  <c r="F4" i="25"/>
  <c r="E4" i="25"/>
  <c r="D4" i="25"/>
  <c r="M3" i="25"/>
  <c r="L3" i="25"/>
  <c r="K3" i="25"/>
  <c r="J3" i="25"/>
  <c r="I3" i="25"/>
  <c r="H3" i="25"/>
  <c r="G3" i="25"/>
  <c r="F3" i="25"/>
  <c r="E3" i="25"/>
  <c r="D3" i="25"/>
  <c r="C5" i="24"/>
  <c r="B5" i="24"/>
  <c r="M5" i="24" s="1"/>
  <c r="M17" i="24"/>
  <c r="L17" i="24"/>
  <c r="K17" i="24"/>
  <c r="J17" i="24"/>
  <c r="I17" i="24"/>
  <c r="H17" i="24"/>
  <c r="G17" i="24"/>
  <c r="F17" i="24"/>
  <c r="E17" i="24"/>
  <c r="D17" i="24"/>
  <c r="M7" i="24"/>
  <c r="L7" i="24"/>
  <c r="K7" i="24"/>
  <c r="J7" i="24"/>
  <c r="I7" i="24"/>
  <c r="H7" i="24"/>
  <c r="G7" i="24"/>
  <c r="F7" i="24"/>
  <c r="E7" i="24"/>
  <c r="D7" i="24"/>
  <c r="M16" i="24"/>
  <c r="L16" i="24"/>
  <c r="K16" i="24"/>
  <c r="J16" i="24"/>
  <c r="I16" i="24"/>
  <c r="H16" i="24"/>
  <c r="G16" i="24"/>
  <c r="F16" i="24"/>
  <c r="E16" i="24"/>
  <c r="D16" i="24"/>
  <c r="M15" i="24"/>
  <c r="L15" i="24"/>
  <c r="K15" i="24"/>
  <c r="J15" i="24"/>
  <c r="I15" i="24"/>
  <c r="H15" i="24"/>
  <c r="G15" i="24"/>
  <c r="F15" i="24"/>
  <c r="E15" i="24"/>
  <c r="D15" i="24"/>
  <c r="M14" i="24"/>
  <c r="L14" i="24"/>
  <c r="K14" i="24"/>
  <c r="J14" i="24"/>
  <c r="I14" i="24"/>
  <c r="H14" i="24"/>
  <c r="G14" i="24"/>
  <c r="F14" i="24"/>
  <c r="E14" i="24"/>
  <c r="D14" i="24"/>
  <c r="M13" i="24"/>
  <c r="L13" i="24"/>
  <c r="K13" i="24"/>
  <c r="J13" i="24"/>
  <c r="I13" i="24"/>
  <c r="H13" i="24"/>
  <c r="G13" i="24"/>
  <c r="F13" i="24"/>
  <c r="E13" i="24"/>
  <c r="D13" i="24"/>
  <c r="M6" i="24"/>
  <c r="L6" i="24"/>
  <c r="K6" i="24"/>
  <c r="J6" i="24"/>
  <c r="I6" i="24"/>
  <c r="H6" i="24"/>
  <c r="G6" i="24"/>
  <c r="F6" i="24"/>
  <c r="E6" i="24"/>
  <c r="D6" i="24"/>
  <c r="M26" i="20"/>
  <c r="L26" i="20"/>
  <c r="K26" i="20"/>
  <c r="J26" i="20"/>
  <c r="I26" i="20"/>
  <c r="H26" i="20"/>
  <c r="G26" i="20"/>
  <c r="F26" i="20"/>
  <c r="E26" i="20"/>
  <c r="D26" i="20"/>
  <c r="M25" i="20"/>
  <c r="L25" i="20"/>
  <c r="K25" i="20"/>
  <c r="J25" i="20"/>
  <c r="I25" i="20"/>
  <c r="H25" i="20"/>
  <c r="G25" i="20"/>
  <c r="F25" i="20"/>
  <c r="E25" i="20"/>
  <c r="D25" i="20"/>
  <c r="M6" i="20"/>
  <c r="L6" i="20"/>
  <c r="K6" i="20"/>
  <c r="J6" i="20"/>
  <c r="I6" i="20"/>
  <c r="H6" i="20"/>
  <c r="G6" i="20"/>
  <c r="F6" i="20"/>
  <c r="E6" i="20"/>
  <c r="D6" i="20"/>
  <c r="M28" i="23"/>
  <c r="L28" i="23"/>
  <c r="K28" i="23"/>
  <c r="J28" i="23"/>
  <c r="I28" i="23"/>
  <c r="H28" i="23"/>
  <c r="G28" i="23"/>
  <c r="F28" i="23"/>
  <c r="E28" i="23"/>
  <c r="D28" i="23"/>
  <c r="M27" i="23"/>
  <c r="L27" i="23"/>
  <c r="K27" i="23"/>
  <c r="J27" i="23"/>
  <c r="I27" i="23"/>
  <c r="H27" i="23"/>
  <c r="G27" i="23"/>
  <c r="F27" i="23"/>
  <c r="E27" i="23"/>
  <c r="D27" i="23"/>
  <c r="M26" i="23"/>
  <c r="L26" i="23"/>
  <c r="K26" i="23"/>
  <c r="J26" i="23"/>
  <c r="I26" i="23"/>
  <c r="H26" i="23"/>
  <c r="G26" i="23"/>
  <c r="F26" i="23"/>
  <c r="E26" i="23"/>
  <c r="D26" i="23"/>
  <c r="M12" i="23"/>
  <c r="L12" i="23"/>
  <c r="K12" i="23"/>
  <c r="J12" i="23"/>
  <c r="I12" i="23"/>
  <c r="H12" i="23"/>
  <c r="G12" i="23"/>
  <c r="F12" i="23"/>
  <c r="E12" i="23"/>
  <c r="D12" i="23"/>
  <c r="M11" i="23"/>
  <c r="L11" i="23"/>
  <c r="K11" i="23"/>
  <c r="J11" i="23"/>
  <c r="I11" i="23"/>
  <c r="H11" i="23"/>
  <c r="G11" i="23"/>
  <c r="F11" i="23"/>
  <c r="E11" i="23"/>
  <c r="D11" i="23"/>
  <c r="M10" i="23"/>
  <c r="L10" i="23"/>
  <c r="K10" i="23"/>
  <c r="J10" i="23"/>
  <c r="I10" i="23"/>
  <c r="H10" i="23"/>
  <c r="G10" i="23"/>
  <c r="F10" i="23"/>
  <c r="E10" i="23"/>
  <c r="D10" i="23"/>
  <c r="M5" i="23"/>
  <c r="L5" i="23"/>
  <c r="K5" i="23"/>
  <c r="J5" i="23"/>
  <c r="I5" i="23"/>
  <c r="H5" i="23"/>
  <c r="G5" i="23"/>
  <c r="F5" i="23"/>
  <c r="E5" i="23"/>
  <c r="D5" i="23"/>
  <c r="M4" i="23"/>
  <c r="L4" i="23"/>
  <c r="K4" i="23"/>
  <c r="J4" i="23"/>
  <c r="I4" i="23"/>
  <c r="H4" i="23"/>
  <c r="G4" i="23"/>
  <c r="F4" i="23"/>
  <c r="E4" i="23"/>
  <c r="D4" i="23"/>
  <c r="M3" i="23"/>
  <c r="L3" i="23"/>
  <c r="K3" i="23"/>
  <c r="J3" i="23"/>
  <c r="I3" i="23"/>
  <c r="H3" i="23"/>
  <c r="G3" i="23"/>
  <c r="F3" i="23"/>
  <c r="E3" i="23"/>
  <c r="D3" i="23"/>
  <c r="M2" i="23"/>
  <c r="L2" i="23"/>
  <c r="K2" i="23"/>
  <c r="J2" i="23"/>
  <c r="I2" i="23"/>
  <c r="H2" i="23"/>
  <c r="G2" i="23"/>
  <c r="F2" i="23"/>
  <c r="E2" i="23"/>
  <c r="D2" i="23"/>
  <c r="M12" i="17"/>
  <c r="L12" i="17"/>
  <c r="K12" i="17"/>
  <c r="J12" i="17"/>
  <c r="I12" i="17"/>
  <c r="H12" i="17"/>
  <c r="G12" i="17"/>
  <c r="F12" i="17"/>
  <c r="E12" i="17"/>
  <c r="D12" i="17"/>
  <c r="M11" i="17"/>
  <c r="L11" i="17"/>
  <c r="K11" i="17"/>
  <c r="J11" i="17"/>
  <c r="I11" i="17"/>
  <c r="H11" i="17"/>
  <c r="G11" i="17"/>
  <c r="F11" i="17"/>
  <c r="E11" i="17"/>
  <c r="D11" i="17"/>
  <c r="M114" i="15"/>
  <c r="L114" i="15"/>
  <c r="K114" i="15"/>
  <c r="J114" i="15"/>
  <c r="I114" i="15"/>
  <c r="H114" i="15"/>
  <c r="G114" i="15"/>
  <c r="F114" i="15"/>
  <c r="E114" i="15"/>
  <c r="D114" i="15"/>
  <c r="M113" i="15"/>
  <c r="L113" i="15"/>
  <c r="K113" i="15"/>
  <c r="J113" i="15"/>
  <c r="I113" i="15"/>
  <c r="H113" i="15"/>
  <c r="G113" i="15"/>
  <c r="F113" i="15"/>
  <c r="E113" i="15"/>
  <c r="D113" i="15"/>
  <c r="M112" i="15"/>
  <c r="L112" i="15"/>
  <c r="K112" i="15"/>
  <c r="J112" i="15"/>
  <c r="I112" i="15"/>
  <c r="H112" i="15"/>
  <c r="G112" i="15"/>
  <c r="F112" i="15"/>
  <c r="E112" i="15"/>
  <c r="D112" i="15"/>
  <c r="M111" i="15"/>
  <c r="L111" i="15"/>
  <c r="K111" i="15"/>
  <c r="J111" i="15"/>
  <c r="I111" i="15"/>
  <c r="H111" i="15"/>
  <c r="G111" i="15"/>
  <c r="F111" i="15"/>
  <c r="E111" i="15"/>
  <c r="D111" i="15"/>
  <c r="M66" i="15"/>
  <c r="L66" i="15"/>
  <c r="K66" i="15"/>
  <c r="J66" i="15"/>
  <c r="I66" i="15"/>
  <c r="H66" i="15"/>
  <c r="G66" i="15"/>
  <c r="F66" i="15"/>
  <c r="E66" i="15"/>
  <c r="D66" i="15"/>
  <c r="C33" i="15"/>
  <c r="B33" i="15"/>
  <c r="K33" i="15" s="1"/>
  <c r="M110" i="15"/>
  <c r="L110" i="15"/>
  <c r="K110" i="15"/>
  <c r="J110" i="15"/>
  <c r="I110" i="15"/>
  <c r="H110" i="15"/>
  <c r="G110" i="15"/>
  <c r="F110" i="15"/>
  <c r="E110" i="15"/>
  <c r="D110" i="15"/>
  <c r="M65" i="15"/>
  <c r="L65" i="15"/>
  <c r="K65" i="15"/>
  <c r="J65" i="15"/>
  <c r="I65" i="15"/>
  <c r="H65" i="15"/>
  <c r="G65" i="15"/>
  <c r="F65" i="15"/>
  <c r="E65" i="15"/>
  <c r="D65" i="15"/>
  <c r="M32" i="15"/>
  <c r="L32" i="15"/>
  <c r="K32" i="15"/>
  <c r="J32" i="15"/>
  <c r="I32" i="15"/>
  <c r="H32" i="15"/>
  <c r="G32" i="15"/>
  <c r="F32" i="15"/>
  <c r="E32" i="15"/>
  <c r="D32" i="15"/>
  <c r="M31" i="15"/>
  <c r="L31" i="15"/>
  <c r="K31" i="15"/>
  <c r="J31" i="15"/>
  <c r="I31" i="15"/>
  <c r="H31" i="15"/>
  <c r="G31" i="15"/>
  <c r="F31" i="15"/>
  <c r="E31" i="15"/>
  <c r="D31" i="15"/>
  <c r="M64" i="15"/>
  <c r="L64" i="15"/>
  <c r="K64" i="15"/>
  <c r="J64" i="15"/>
  <c r="I64" i="15"/>
  <c r="H64" i="15"/>
  <c r="G64" i="15"/>
  <c r="F64" i="15"/>
  <c r="E64" i="15"/>
  <c r="D64" i="15"/>
  <c r="M109" i="15"/>
  <c r="L109" i="15"/>
  <c r="K109" i="15"/>
  <c r="J109" i="15"/>
  <c r="I109" i="15"/>
  <c r="H109" i="15"/>
  <c r="G109" i="15"/>
  <c r="F109" i="15"/>
  <c r="E109" i="15"/>
  <c r="D109" i="15"/>
  <c r="M108" i="15"/>
  <c r="L108" i="15"/>
  <c r="K108" i="15"/>
  <c r="J108" i="15"/>
  <c r="I108" i="15"/>
  <c r="H108" i="15"/>
  <c r="G108" i="15"/>
  <c r="F108" i="15"/>
  <c r="E108" i="15"/>
  <c r="D108" i="15"/>
  <c r="M107" i="15"/>
  <c r="L107" i="15"/>
  <c r="K107" i="15"/>
  <c r="J107" i="15"/>
  <c r="I107" i="15"/>
  <c r="H107" i="15"/>
  <c r="G107" i="15"/>
  <c r="F107" i="15"/>
  <c r="E107" i="15"/>
  <c r="D107" i="15"/>
  <c r="M106" i="15"/>
  <c r="L106" i="15"/>
  <c r="K106" i="15"/>
  <c r="J106" i="15"/>
  <c r="I106" i="15"/>
  <c r="H106" i="15"/>
  <c r="G106" i="15"/>
  <c r="F106" i="15"/>
  <c r="E106" i="15"/>
  <c r="D106" i="15"/>
  <c r="M105" i="15"/>
  <c r="L105" i="15"/>
  <c r="K105" i="15"/>
  <c r="J105" i="15"/>
  <c r="I105" i="15"/>
  <c r="H105" i="15"/>
  <c r="G105" i="15"/>
  <c r="F105" i="15"/>
  <c r="E105" i="15"/>
  <c r="D105" i="15"/>
  <c r="M104" i="15"/>
  <c r="L104" i="15"/>
  <c r="K104" i="15"/>
  <c r="J104" i="15"/>
  <c r="I104" i="15"/>
  <c r="H104" i="15"/>
  <c r="G104" i="15"/>
  <c r="F104" i="15"/>
  <c r="E104" i="15"/>
  <c r="D104" i="15"/>
  <c r="C30" i="15"/>
  <c r="B30" i="15"/>
  <c r="M30" i="15" s="1"/>
  <c r="M63" i="15"/>
  <c r="L63" i="15"/>
  <c r="K63" i="15"/>
  <c r="J63" i="15"/>
  <c r="I63" i="15"/>
  <c r="H63" i="15"/>
  <c r="G63" i="15"/>
  <c r="F63" i="15"/>
  <c r="E63" i="15"/>
  <c r="D63" i="15"/>
  <c r="M29" i="15"/>
  <c r="H29" i="15"/>
  <c r="C29" i="15"/>
  <c r="B29" i="15"/>
  <c r="J29" i="15" s="1"/>
  <c r="M62" i="15"/>
  <c r="L62" i="15"/>
  <c r="K62" i="15"/>
  <c r="J62" i="15"/>
  <c r="I62" i="15"/>
  <c r="H62" i="15"/>
  <c r="G62" i="15"/>
  <c r="F62" i="15"/>
  <c r="E62" i="15"/>
  <c r="D62" i="15"/>
  <c r="M103" i="15"/>
  <c r="L103" i="15"/>
  <c r="K103" i="15"/>
  <c r="J103" i="15"/>
  <c r="I103" i="15"/>
  <c r="H103" i="15"/>
  <c r="G103" i="15"/>
  <c r="F103" i="15"/>
  <c r="E103" i="15"/>
  <c r="D103" i="15"/>
  <c r="M61" i="15"/>
  <c r="L61" i="15"/>
  <c r="K61" i="15"/>
  <c r="J61" i="15"/>
  <c r="I61" i="15"/>
  <c r="H61" i="15"/>
  <c r="G61" i="15"/>
  <c r="F61" i="15"/>
  <c r="E61" i="15"/>
  <c r="D61" i="15"/>
  <c r="M60" i="15"/>
  <c r="L60" i="15"/>
  <c r="K60" i="15"/>
  <c r="J60" i="15"/>
  <c r="I60" i="15"/>
  <c r="H60" i="15"/>
  <c r="G60" i="15"/>
  <c r="F60" i="15"/>
  <c r="E60" i="15"/>
  <c r="D60" i="15"/>
  <c r="M28" i="15"/>
  <c r="L28" i="15"/>
  <c r="K28" i="15"/>
  <c r="J28" i="15"/>
  <c r="I28" i="15"/>
  <c r="H28" i="15"/>
  <c r="G28" i="15"/>
  <c r="F28" i="15"/>
  <c r="E28" i="15"/>
  <c r="D28" i="15"/>
  <c r="M102" i="15"/>
  <c r="L102" i="15"/>
  <c r="K102" i="15"/>
  <c r="J102" i="15"/>
  <c r="I102" i="15"/>
  <c r="H102" i="15"/>
  <c r="G102" i="15"/>
  <c r="F102" i="15"/>
  <c r="E102" i="15"/>
  <c r="D102" i="15"/>
  <c r="M101" i="15"/>
  <c r="L101" i="15"/>
  <c r="K101" i="15"/>
  <c r="J101" i="15"/>
  <c r="I101" i="15"/>
  <c r="H101" i="15"/>
  <c r="G101" i="15"/>
  <c r="F101" i="15"/>
  <c r="E101" i="15"/>
  <c r="D101" i="15"/>
  <c r="M59" i="15"/>
  <c r="L59" i="15"/>
  <c r="K59" i="15"/>
  <c r="J59" i="15"/>
  <c r="I59" i="15"/>
  <c r="H59" i="15"/>
  <c r="G59" i="15"/>
  <c r="F59" i="15"/>
  <c r="E59" i="15"/>
  <c r="D59" i="15"/>
  <c r="M100" i="15"/>
  <c r="L100" i="15"/>
  <c r="K100" i="15"/>
  <c r="J100" i="15"/>
  <c r="I100" i="15"/>
  <c r="H100" i="15"/>
  <c r="G100" i="15"/>
  <c r="F100" i="15"/>
  <c r="E100" i="15"/>
  <c r="D100" i="15"/>
  <c r="M99" i="15"/>
  <c r="L99" i="15"/>
  <c r="K99" i="15"/>
  <c r="J99" i="15"/>
  <c r="I99" i="15"/>
  <c r="H99" i="15"/>
  <c r="G99" i="15"/>
  <c r="F99" i="15"/>
  <c r="E99" i="15"/>
  <c r="D99" i="15"/>
  <c r="M58" i="15"/>
  <c r="L58" i="15"/>
  <c r="K58" i="15"/>
  <c r="J58" i="15"/>
  <c r="I58" i="15"/>
  <c r="H58" i="15"/>
  <c r="G58" i="15"/>
  <c r="F58" i="15"/>
  <c r="E58" i="15"/>
  <c r="D58" i="15"/>
  <c r="M57" i="15"/>
  <c r="L57" i="15"/>
  <c r="K57" i="15"/>
  <c r="J57" i="15"/>
  <c r="I57" i="15"/>
  <c r="H57" i="15"/>
  <c r="G57" i="15"/>
  <c r="F57" i="15"/>
  <c r="E57" i="15"/>
  <c r="D57" i="15"/>
  <c r="M27" i="15"/>
  <c r="L27" i="15"/>
  <c r="K27" i="15"/>
  <c r="J27" i="15"/>
  <c r="I27" i="15"/>
  <c r="H27" i="15"/>
  <c r="G27" i="15"/>
  <c r="F27" i="15"/>
  <c r="E27" i="15"/>
  <c r="D27" i="15"/>
  <c r="C26" i="15"/>
  <c r="B26" i="15"/>
  <c r="M26" i="15" s="1"/>
  <c r="M98" i="15"/>
  <c r="L98" i="15"/>
  <c r="K98" i="15"/>
  <c r="J98" i="15"/>
  <c r="I98" i="15"/>
  <c r="H98" i="15"/>
  <c r="G98" i="15"/>
  <c r="F98" i="15"/>
  <c r="E98" i="15"/>
  <c r="D98" i="15"/>
  <c r="M56" i="15"/>
  <c r="L56" i="15"/>
  <c r="K56" i="15"/>
  <c r="J56" i="15"/>
  <c r="I56" i="15"/>
  <c r="H56" i="15"/>
  <c r="G56" i="15"/>
  <c r="F56" i="15"/>
  <c r="E56" i="15"/>
  <c r="D56" i="15"/>
  <c r="M97" i="15"/>
  <c r="L97" i="15"/>
  <c r="K97" i="15"/>
  <c r="J97" i="15"/>
  <c r="I97" i="15"/>
  <c r="H97" i="15"/>
  <c r="G97" i="15"/>
  <c r="F97" i="15"/>
  <c r="E97" i="15"/>
  <c r="D97" i="15"/>
  <c r="M96" i="15"/>
  <c r="L96" i="15"/>
  <c r="K96" i="15"/>
  <c r="J96" i="15"/>
  <c r="I96" i="15"/>
  <c r="H96" i="15"/>
  <c r="G96" i="15"/>
  <c r="F96" i="15"/>
  <c r="E96" i="15"/>
  <c r="D96" i="15"/>
  <c r="M95" i="15"/>
  <c r="L95" i="15"/>
  <c r="K95" i="15"/>
  <c r="J95" i="15"/>
  <c r="I95" i="15"/>
  <c r="H95" i="15"/>
  <c r="G95" i="15"/>
  <c r="F95" i="15"/>
  <c r="E95" i="15"/>
  <c r="D95" i="15"/>
  <c r="M94" i="15"/>
  <c r="L94" i="15"/>
  <c r="K94" i="15"/>
  <c r="J94" i="15"/>
  <c r="I94" i="15"/>
  <c r="H94" i="15"/>
  <c r="G94" i="15"/>
  <c r="F94" i="15"/>
  <c r="E94" i="15"/>
  <c r="D94" i="15"/>
  <c r="M93" i="15"/>
  <c r="L93" i="15"/>
  <c r="K93" i="15"/>
  <c r="J93" i="15"/>
  <c r="I93" i="15"/>
  <c r="H93" i="15"/>
  <c r="G93" i="15"/>
  <c r="F93" i="15"/>
  <c r="E93" i="15"/>
  <c r="D93" i="15"/>
  <c r="M92" i="15"/>
  <c r="L92" i="15"/>
  <c r="K92" i="15"/>
  <c r="J92" i="15"/>
  <c r="I92" i="15"/>
  <c r="H92" i="15"/>
  <c r="G92" i="15"/>
  <c r="F92" i="15"/>
  <c r="E92" i="15"/>
  <c r="D92" i="15"/>
  <c r="M91" i="15"/>
  <c r="L91" i="15"/>
  <c r="K91" i="15"/>
  <c r="J91" i="15"/>
  <c r="I91" i="15"/>
  <c r="H91" i="15"/>
  <c r="G91" i="15"/>
  <c r="F91" i="15"/>
  <c r="E91" i="15"/>
  <c r="D91" i="15"/>
  <c r="M90" i="15"/>
  <c r="L90" i="15"/>
  <c r="K90" i="15"/>
  <c r="J90" i="15"/>
  <c r="I90" i="15"/>
  <c r="H90" i="15"/>
  <c r="G90" i="15"/>
  <c r="F90" i="15"/>
  <c r="E90" i="15"/>
  <c r="D90" i="15"/>
  <c r="M89" i="15"/>
  <c r="L89" i="15"/>
  <c r="K89" i="15"/>
  <c r="J89" i="15"/>
  <c r="I89" i="15"/>
  <c r="H89" i="15"/>
  <c r="G89" i="15"/>
  <c r="F89" i="15"/>
  <c r="E89" i="15"/>
  <c r="D89" i="15"/>
  <c r="M88" i="15"/>
  <c r="L88" i="15"/>
  <c r="K88" i="15"/>
  <c r="J88" i="15"/>
  <c r="I88" i="15"/>
  <c r="H88" i="15"/>
  <c r="G88" i="15"/>
  <c r="F88" i="15"/>
  <c r="E88" i="15"/>
  <c r="D88" i="15"/>
  <c r="M87" i="15"/>
  <c r="L87" i="15"/>
  <c r="K87" i="15"/>
  <c r="J87" i="15"/>
  <c r="I87" i="15"/>
  <c r="H87" i="15"/>
  <c r="G87" i="15"/>
  <c r="F87" i="15"/>
  <c r="E87" i="15"/>
  <c r="D87" i="15"/>
  <c r="M86" i="15"/>
  <c r="L86" i="15"/>
  <c r="K86" i="15"/>
  <c r="J86" i="15"/>
  <c r="I86" i="15"/>
  <c r="H86" i="15"/>
  <c r="G86" i="15"/>
  <c r="F86" i="15"/>
  <c r="E86" i="15"/>
  <c r="D86" i="15"/>
  <c r="M85" i="15"/>
  <c r="L85" i="15"/>
  <c r="K85" i="15"/>
  <c r="J85" i="15"/>
  <c r="I85" i="15"/>
  <c r="H85" i="15"/>
  <c r="G85" i="15"/>
  <c r="F85" i="15"/>
  <c r="E85" i="15"/>
  <c r="D85" i="15"/>
  <c r="M55" i="15"/>
  <c r="L55" i="15"/>
  <c r="K55" i="15"/>
  <c r="J55" i="15"/>
  <c r="I55" i="15"/>
  <c r="H55" i="15"/>
  <c r="G55" i="15"/>
  <c r="F55" i="15"/>
  <c r="E55" i="15"/>
  <c r="D55" i="15"/>
  <c r="M54" i="15"/>
  <c r="L54" i="15"/>
  <c r="K54" i="15"/>
  <c r="J54" i="15"/>
  <c r="I54" i="15"/>
  <c r="H54" i="15"/>
  <c r="G54" i="15"/>
  <c r="F54" i="15"/>
  <c r="E54" i="15"/>
  <c r="D54" i="15"/>
  <c r="M53" i="15"/>
  <c r="L53" i="15"/>
  <c r="K53" i="15"/>
  <c r="J53" i="15"/>
  <c r="I53" i="15"/>
  <c r="H53" i="15"/>
  <c r="G53" i="15"/>
  <c r="F53" i="15"/>
  <c r="E53" i="15"/>
  <c r="D53" i="15"/>
  <c r="M52" i="15"/>
  <c r="L52" i="15"/>
  <c r="K52" i="15"/>
  <c r="J52" i="15"/>
  <c r="I52" i="15"/>
  <c r="H52" i="15"/>
  <c r="G52" i="15"/>
  <c r="F52" i="15"/>
  <c r="E52" i="15"/>
  <c r="D52" i="15"/>
  <c r="M51" i="15"/>
  <c r="L51" i="15"/>
  <c r="K51" i="15"/>
  <c r="J51" i="15"/>
  <c r="I51" i="15"/>
  <c r="H51" i="15"/>
  <c r="G51" i="15"/>
  <c r="F51" i="15"/>
  <c r="E51" i="15"/>
  <c r="D51" i="15"/>
  <c r="M50" i="15"/>
  <c r="L50" i="15"/>
  <c r="K50" i="15"/>
  <c r="J50" i="15"/>
  <c r="I50" i="15"/>
  <c r="H50" i="15"/>
  <c r="G50" i="15"/>
  <c r="F50" i="15"/>
  <c r="E50" i="15"/>
  <c r="D50" i="15"/>
  <c r="M49" i="15"/>
  <c r="L49" i="15"/>
  <c r="K49" i="15"/>
  <c r="J49" i="15"/>
  <c r="I49" i="15"/>
  <c r="H49" i="15"/>
  <c r="G49" i="15"/>
  <c r="F49" i="15"/>
  <c r="E49" i="15"/>
  <c r="D49" i="15"/>
  <c r="M48" i="15"/>
  <c r="L48" i="15"/>
  <c r="K48" i="15"/>
  <c r="J48" i="15"/>
  <c r="I48" i="15"/>
  <c r="H48" i="15"/>
  <c r="G48" i="15"/>
  <c r="F48" i="15"/>
  <c r="E48" i="15"/>
  <c r="D48" i="15"/>
  <c r="M47" i="15"/>
  <c r="L47" i="15"/>
  <c r="K47" i="15"/>
  <c r="J47" i="15"/>
  <c r="I47" i="15"/>
  <c r="H47" i="15"/>
  <c r="G47" i="15"/>
  <c r="F47" i="15"/>
  <c r="E47" i="15"/>
  <c r="D47" i="15"/>
  <c r="M25" i="15"/>
  <c r="L25" i="15"/>
  <c r="K25" i="15"/>
  <c r="J25" i="15"/>
  <c r="I25" i="15"/>
  <c r="H25" i="15"/>
  <c r="G25" i="15"/>
  <c r="F25" i="15"/>
  <c r="E25" i="15"/>
  <c r="D25" i="15"/>
  <c r="M24" i="15"/>
  <c r="L24" i="15"/>
  <c r="K24" i="15"/>
  <c r="J24" i="15"/>
  <c r="I24" i="15"/>
  <c r="H24" i="15"/>
  <c r="G24" i="15"/>
  <c r="F24" i="15"/>
  <c r="E24" i="15"/>
  <c r="D24" i="15"/>
  <c r="M23" i="15"/>
  <c r="L23" i="15"/>
  <c r="K23" i="15"/>
  <c r="J23" i="15"/>
  <c r="I23" i="15"/>
  <c r="H23" i="15"/>
  <c r="G23" i="15"/>
  <c r="F23" i="15"/>
  <c r="E23" i="15"/>
  <c r="D23" i="15"/>
  <c r="M22" i="15"/>
  <c r="L22" i="15"/>
  <c r="K22" i="15"/>
  <c r="J22" i="15"/>
  <c r="I22" i="15"/>
  <c r="H22" i="15"/>
  <c r="G22" i="15"/>
  <c r="F22" i="15"/>
  <c r="E22" i="15"/>
  <c r="D22" i="15"/>
  <c r="M21" i="15"/>
  <c r="L21" i="15"/>
  <c r="K21" i="15"/>
  <c r="J21" i="15"/>
  <c r="I21" i="15"/>
  <c r="H21" i="15"/>
  <c r="G21" i="15"/>
  <c r="F21" i="15"/>
  <c r="E21" i="15"/>
  <c r="D21" i="15"/>
  <c r="M20" i="15"/>
  <c r="L20" i="15"/>
  <c r="K20" i="15"/>
  <c r="J20" i="15"/>
  <c r="I20" i="15"/>
  <c r="H20" i="15"/>
  <c r="G20" i="15"/>
  <c r="F20" i="15"/>
  <c r="E20" i="15"/>
  <c r="D20" i="15"/>
  <c r="M19" i="15"/>
  <c r="L19" i="15"/>
  <c r="K19" i="15"/>
  <c r="J19" i="15"/>
  <c r="I19" i="15"/>
  <c r="H19" i="15"/>
  <c r="G19" i="15"/>
  <c r="F19" i="15"/>
  <c r="E19" i="15"/>
  <c r="D19" i="15"/>
  <c r="M18" i="15"/>
  <c r="L18" i="15"/>
  <c r="K18" i="15"/>
  <c r="J18" i="15"/>
  <c r="I18" i="15"/>
  <c r="H18" i="15"/>
  <c r="G18" i="15"/>
  <c r="F18" i="15"/>
  <c r="E18" i="15"/>
  <c r="D18" i="15"/>
  <c r="C17" i="15"/>
  <c r="B17" i="15"/>
  <c r="M17" i="15" s="1"/>
  <c r="C16" i="15"/>
  <c r="B16" i="15"/>
  <c r="M16" i="15" s="1"/>
  <c r="C15" i="15"/>
  <c r="B15" i="15"/>
  <c r="M15" i="15" s="1"/>
  <c r="M28" i="21"/>
  <c r="L28" i="21"/>
  <c r="K28" i="21"/>
  <c r="J28" i="21"/>
  <c r="I28" i="21"/>
  <c r="H28" i="21"/>
  <c r="G28" i="21"/>
  <c r="F28" i="21"/>
  <c r="E28" i="21"/>
  <c r="D28" i="21"/>
  <c r="M27" i="21"/>
  <c r="L27" i="21"/>
  <c r="K27" i="21"/>
  <c r="J27" i="21"/>
  <c r="I27" i="21"/>
  <c r="H27" i="21"/>
  <c r="G27" i="21"/>
  <c r="F27" i="21"/>
  <c r="E27" i="21"/>
  <c r="D27" i="21"/>
  <c r="M15" i="21"/>
  <c r="L15" i="21"/>
  <c r="K15" i="21"/>
  <c r="J15" i="21"/>
  <c r="I15" i="21"/>
  <c r="H15" i="21"/>
  <c r="G15" i="21"/>
  <c r="F15" i="21"/>
  <c r="E15" i="21"/>
  <c r="D15" i="21"/>
  <c r="M7" i="21"/>
  <c r="L7" i="21"/>
  <c r="K7" i="21"/>
  <c r="J7" i="21"/>
  <c r="I7" i="21"/>
  <c r="H7" i="21"/>
  <c r="G7" i="21"/>
  <c r="F7" i="21"/>
  <c r="E7" i="21"/>
  <c r="D7" i="21"/>
  <c r="M6" i="21"/>
  <c r="L6" i="21"/>
  <c r="K6" i="21"/>
  <c r="J6" i="21"/>
  <c r="I6" i="21"/>
  <c r="H6" i="21"/>
  <c r="G6" i="21"/>
  <c r="F6" i="21"/>
  <c r="E6" i="21"/>
  <c r="D6" i="21"/>
  <c r="K5" i="21"/>
  <c r="C5" i="21"/>
  <c r="B5" i="21"/>
  <c r="J5" i="21" s="1"/>
  <c r="M26" i="21"/>
  <c r="L26" i="21"/>
  <c r="K26" i="21"/>
  <c r="J26" i="21"/>
  <c r="I26" i="21"/>
  <c r="H26" i="21"/>
  <c r="G26" i="21"/>
  <c r="F26" i="21"/>
  <c r="E26" i="21"/>
  <c r="D26" i="21"/>
  <c r="M25" i="21"/>
  <c r="L25" i="21"/>
  <c r="K25" i="21"/>
  <c r="J25" i="21"/>
  <c r="I25" i="21"/>
  <c r="H25" i="21"/>
  <c r="G25" i="21"/>
  <c r="F25" i="21"/>
  <c r="E25" i="21"/>
  <c r="D25" i="21"/>
  <c r="M24" i="21"/>
  <c r="L24" i="21"/>
  <c r="K24" i="21"/>
  <c r="J24" i="21"/>
  <c r="I24" i="21"/>
  <c r="H24" i="21"/>
  <c r="G24" i="21"/>
  <c r="F24" i="21"/>
  <c r="E24" i="21"/>
  <c r="D24" i="21"/>
  <c r="M23" i="21"/>
  <c r="L23" i="21"/>
  <c r="K23" i="21"/>
  <c r="J23" i="21"/>
  <c r="I23" i="21"/>
  <c r="H23" i="21"/>
  <c r="G23" i="21"/>
  <c r="F23" i="21"/>
  <c r="E23" i="21"/>
  <c r="D23" i="21"/>
  <c r="M14" i="21"/>
  <c r="L14" i="21"/>
  <c r="K14" i="21"/>
  <c r="J14" i="21"/>
  <c r="I14" i="21"/>
  <c r="H14" i="21"/>
  <c r="G14" i="21"/>
  <c r="F14" i="21"/>
  <c r="E14" i="21"/>
  <c r="D14" i="21"/>
  <c r="M22" i="21"/>
  <c r="L22" i="21"/>
  <c r="K22" i="21"/>
  <c r="J22" i="21"/>
  <c r="I22" i="21"/>
  <c r="H22" i="21"/>
  <c r="G22" i="21"/>
  <c r="F22" i="21"/>
  <c r="E22" i="21"/>
  <c r="D22" i="21"/>
  <c r="M13" i="21"/>
  <c r="L13" i="21"/>
  <c r="K13" i="21"/>
  <c r="J13" i="21"/>
  <c r="I13" i="21"/>
  <c r="H13" i="21"/>
  <c r="G13" i="21"/>
  <c r="F13" i="21"/>
  <c r="E13" i="21"/>
  <c r="D13" i="21"/>
  <c r="M12" i="21"/>
  <c r="L12" i="21"/>
  <c r="K12" i="21"/>
  <c r="J12" i="21"/>
  <c r="I12" i="21"/>
  <c r="H12" i="21"/>
  <c r="G12" i="21"/>
  <c r="F12" i="21"/>
  <c r="E12" i="21"/>
  <c r="D12" i="21"/>
  <c r="M4" i="21"/>
  <c r="L4" i="21"/>
  <c r="K4" i="21"/>
  <c r="J4" i="21"/>
  <c r="I4" i="21"/>
  <c r="H4" i="21"/>
  <c r="G4" i="21"/>
  <c r="F4" i="21"/>
  <c r="E4" i="21"/>
  <c r="D4" i="21"/>
  <c r="M21" i="21"/>
  <c r="L21" i="21"/>
  <c r="K21" i="21"/>
  <c r="J21" i="21"/>
  <c r="I21" i="21"/>
  <c r="H21" i="21"/>
  <c r="G21" i="21"/>
  <c r="F21" i="21"/>
  <c r="E21" i="21"/>
  <c r="D21" i="21"/>
  <c r="M10" i="22"/>
  <c r="L10" i="22"/>
  <c r="K10" i="22"/>
  <c r="J10" i="22"/>
  <c r="I10" i="22"/>
  <c r="H10" i="22"/>
  <c r="G10" i="22"/>
  <c r="F10" i="22"/>
  <c r="E10" i="22"/>
  <c r="D10" i="22"/>
  <c r="M9" i="22"/>
  <c r="L9" i="22"/>
  <c r="K9" i="22"/>
  <c r="J9" i="22"/>
  <c r="I9" i="22"/>
  <c r="H9" i="22"/>
  <c r="G9" i="22"/>
  <c r="F9" i="22"/>
  <c r="E9" i="22"/>
  <c r="D9" i="22"/>
  <c r="M8" i="22"/>
  <c r="L8" i="22"/>
  <c r="K8" i="22"/>
  <c r="J8" i="22"/>
  <c r="I8" i="22"/>
  <c r="H8" i="22"/>
  <c r="G8" i="22"/>
  <c r="F8" i="22"/>
  <c r="E8" i="22"/>
  <c r="D8" i="22"/>
  <c r="M7" i="22"/>
  <c r="L7" i="22"/>
  <c r="K7" i="22"/>
  <c r="J7" i="22"/>
  <c r="I7" i="22"/>
  <c r="H7" i="22"/>
  <c r="G7" i="22"/>
  <c r="F7" i="22"/>
  <c r="E7" i="22"/>
  <c r="D7" i="22"/>
  <c r="M6" i="22"/>
  <c r="L6" i="22"/>
  <c r="K6" i="22"/>
  <c r="J6" i="22"/>
  <c r="I6" i="22"/>
  <c r="H6" i="22"/>
  <c r="G6" i="22"/>
  <c r="F6" i="22"/>
  <c r="E6" i="22"/>
  <c r="D6" i="22"/>
  <c r="M3" i="22"/>
  <c r="L3" i="22"/>
  <c r="K3" i="22"/>
  <c r="J3" i="22"/>
  <c r="I3" i="22"/>
  <c r="H3" i="22"/>
  <c r="G3" i="22"/>
  <c r="F3" i="22"/>
  <c r="E3" i="22"/>
  <c r="D3" i="22"/>
  <c r="M2" i="22"/>
  <c r="L2" i="22"/>
  <c r="K2" i="22"/>
  <c r="J2" i="22"/>
  <c r="I2" i="22"/>
  <c r="H2" i="22"/>
  <c r="G2" i="22"/>
  <c r="F2" i="22"/>
  <c r="E2" i="22"/>
  <c r="D2" i="22"/>
  <c r="M18" i="17"/>
  <c r="L18" i="17"/>
  <c r="K18" i="17"/>
  <c r="J18" i="17"/>
  <c r="I18" i="17"/>
  <c r="H18" i="17"/>
  <c r="G18" i="17"/>
  <c r="F18" i="17"/>
  <c r="E18" i="17"/>
  <c r="D18" i="17"/>
  <c r="M10" i="17"/>
  <c r="L10" i="17"/>
  <c r="K10" i="17"/>
  <c r="J10" i="17"/>
  <c r="I10" i="17"/>
  <c r="H10" i="17"/>
  <c r="G10" i="17"/>
  <c r="F10" i="17"/>
  <c r="E10" i="17"/>
  <c r="D10" i="17"/>
  <c r="M17" i="17"/>
  <c r="L17" i="17"/>
  <c r="K17" i="17"/>
  <c r="J17" i="17"/>
  <c r="I17" i="17"/>
  <c r="H17" i="17"/>
  <c r="G17" i="17"/>
  <c r="F17" i="17"/>
  <c r="E17" i="17"/>
  <c r="D17" i="17"/>
  <c r="M16" i="17"/>
  <c r="L16" i="17"/>
  <c r="K16" i="17"/>
  <c r="J16" i="17"/>
  <c r="I16" i="17"/>
  <c r="H16" i="17"/>
  <c r="G16" i="17"/>
  <c r="F16" i="17"/>
  <c r="E16" i="17"/>
  <c r="D16" i="17"/>
  <c r="M9" i="17"/>
  <c r="L9" i="17"/>
  <c r="K9" i="17"/>
  <c r="J9" i="17"/>
  <c r="I9" i="17"/>
  <c r="H9" i="17"/>
  <c r="G9" i="17"/>
  <c r="F9" i="17"/>
  <c r="E9" i="17"/>
  <c r="D9" i="17"/>
  <c r="M8" i="17"/>
  <c r="L8" i="17"/>
  <c r="K8" i="17"/>
  <c r="J8" i="17"/>
  <c r="I8" i="17"/>
  <c r="H8" i="17"/>
  <c r="G8" i="17"/>
  <c r="F8" i="17"/>
  <c r="E8" i="17"/>
  <c r="D8" i="17"/>
  <c r="D10" i="16"/>
  <c r="E10" i="16"/>
  <c r="F10" i="16"/>
  <c r="G10" i="16"/>
  <c r="H10" i="16"/>
  <c r="I10" i="16"/>
  <c r="J10" i="16"/>
  <c r="K10" i="16"/>
  <c r="L10" i="16"/>
  <c r="M10" i="16"/>
  <c r="D11" i="16"/>
  <c r="E11" i="16"/>
  <c r="F11" i="16"/>
  <c r="G11" i="16"/>
  <c r="H11" i="16"/>
  <c r="I11" i="16"/>
  <c r="J11" i="16"/>
  <c r="K11" i="16"/>
  <c r="L11" i="16"/>
  <c r="M11" i="16"/>
  <c r="D25" i="16"/>
  <c r="E25" i="16"/>
  <c r="F25" i="16"/>
  <c r="G25" i="16"/>
  <c r="H25" i="16"/>
  <c r="I25" i="16"/>
  <c r="J25" i="16"/>
  <c r="K25" i="16"/>
  <c r="L25" i="16"/>
  <c r="M25" i="16"/>
  <c r="D26" i="16"/>
  <c r="E26" i="16"/>
  <c r="F26" i="16"/>
  <c r="G26" i="16"/>
  <c r="H26" i="16"/>
  <c r="I26" i="16"/>
  <c r="J26" i="16"/>
  <c r="K26" i="16"/>
  <c r="L26" i="16"/>
  <c r="M26" i="16"/>
  <c r="D39" i="16"/>
  <c r="E39" i="16"/>
  <c r="F39" i="16"/>
  <c r="G39" i="16"/>
  <c r="H39" i="16"/>
  <c r="I39" i="16"/>
  <c r="J39" i="16"/>
  <c r="K39" i="16"/>
  <c r="L39" i="16"/>
  <c r="M39" i="16"/>
  <c r="D27" i="16"/>
  <c r="E27" i="16"/>
  <c r="F27" i="16"/>
  <c r="G27" i="16"/>
  <c r="H27" i="16"/>
  <c r="I27" i="16"/>
  <c r="J27" i="16"/>
  <c r="K27" i="16"/>
  <c r="L27" i="16"/>
  <c r="M27" i="16"/>
  <c r="D40" i="16"/>
  <c r="E40" i="16"/>
  <c r="F40" i="16"/>
  <c r="G40" i="16"/>
  <c r="H40" i="16"/>
  <c r="I40" i="16"/>
  <c r="J40" i="16"/>
  <c r="K40" i="16"/>
  <c r="L40" i="16"/>
  <c r="M40" i="16"/>
  <c r="D28" i="16"/>
  <c r="E28" i="16"/>
  <c r="F28" i="16"/>
  <c r="G28" i="16"/>
  <c r="H28" i="16"/>
  <c r="I28" i="16"/>
  <c r="J28" i="16"/>
  <c r="K28" i="16"/>
  <c r="L28" i="16"/>
  <c r="M28" i="16"/>
  <c r="D41" i="16"/>
  <c r="E41" i="16"/>
  <c r="F41" i="16"/>
  <c r="G41" i="16"/>
  <c r="H41" i="16"/>
  <c r="I41" i="16"/>
  <c r="J41" i="16"/>
  <c r="K41" i="16"/>
  <c r="L41" i="16"/>
  <c r="M41" i="16"/>
  <c r="D12" i="16"/>
  <c r="E12" i="16"/>
  <c r="F12" i="16"/>
  <c r="G12" i="16"/>
  <c r="H12" i="16"/>
  <c r="I12" i="16"/>
  <c r="J12" i="16"/>
  <c r="K12" i="16"/>
  <c r="L12" i="16"/>
  <c r="M12" i="16"/>
  <c r="D29" i="16"/>
  <c r="E29" i="16"/>
  <c r="F29" i="16"/>
  <c r="G29" i="16"/>
  <c r="H29" i="16"/>
  <c r="I29" i="16"/>
  <c r="J29" i="16"/>
  <c r="K29" i="16"/>
  <c r="L29" i="16"/>
  <c r="M29" i="16"/>
  <c r="D29" i="14"/>
  <c r="E29" i="14"/>
  <c r="F29" i="14"/>
  <c r="G29" i="14"/>
  <c r="H29" i="14"/>
  <c r="I29" i="14"/>
  <c r="J29" i="14"/>
  <c r="K29" i="14"/>
  <c r="L29" i="14"/>
  <c r="M29" i="14"/>
  <c r="C14" i="15"/>
  <c r="B14" i="15"/>
  <c r="M14" i="15" s="1"/>
  <c r="C3" i="21"/>
  <c r="B3" i="21"/>
  <c r="M3" i="21" s="1"/>
  <c r="C3" i="17"/>
  <c r="B3" i="17"/>
  <c r="M3" i="17" s="1"/>
  <c r="C13" i="15"/>
  <c r="B13" i="15"/>
  <c r="M13" i="15" s="1"/>
  <c r="C9" i="16"/>
  <c r="B9" i="16"/>
  <c r="M9" i="16" s="1"/>
  <c r="C12" i="15"/>
  <c r="B12" i="15"/>
  <c r="M12" i="15" s="1"/>
  <c r="M11" i="15"/>
  <c r="L11" i="15"/>
  <c r="K11" i="15"/>
  <c r="J11" i="15"/>
  <c r="I11" i="15"/>
  <c r="H11" i="15"/>
  <c r="G11" i="15"/>
  <c r="F11" i="15"/>
  <c r="E11" i="15"/>
  <c r="D11" i="15"/>
  <c r="C11" i="15"/>
  <c r="C8" i="16"/>
  <c r="B8" i="16"/>
  <c r="M8" i="16" s="1"/>
  <c r="C5" i="20"/>
  <c r="B5" i="20"/>
  <c r="M5" i="20" s="1"/>
  <c r="C2" i="17"/>
  <c r="B2" i="17"/>
  <c r="M2" i="17" s="1"/>
  <c r="C4" i="20"/>
  <c r="B4" i="20"/>
  <c r="M4" i="20" s="1"/>
  <c r="C7" i="16"/>
  <c r="B7" i="16"/>
  <c r="M7" i="16" s="1"/>
  <c r="C2" i="19"/>
  <c r="B2" i="19"/>
  <c r="M2" i="19" s="1"/>
  <c r="C8" i="14"/>
  <c r="B8" i="14"/>
  <c r="M8" i="14" s="1"/>
  <c r="C10" i="15"/>
  <c r="B10" i="15"/>
  <c r="M10" i="15" s="1"/>
  <c r="C9" i="15"/>
  <c r="B9" i="15"/>
  <c r="M9" i="15" s="1"/>
  <c r="C6" i="16"/>
  <c r="B6" i="16"/>
  <c r="M6" i="16" s="1"/>
  <c r="C7" i="14"/>
  <c r="B7" i="14"/>
  <c r="M7" i="14" s="1"/>
  <c r="B7" i="15"/>
  <c r="E7" i="15" s="1"/>
  <c r="C7" i="15"/>
  <c r="B8" i="15"/>
  <c r="E8" i="15" s="1"/>
  <c r="C8" i="15"/>
  <c r="H8" i="15"/>
  <c r="E15" i="17" l="1"/>
  <c r="D13" i="17"/>
  <c r="I15" i="17"/>
  <c r="M19" i="16"/>
  <c r="F15" i="16"/>
  <c r="I24" i="16"/>
  <c r="F34" i="16"/>
  <c r="K13" i="16"/>
  <c r="G24" i="16"/>
  <c r="I4" i="15"/>
  <c r="J3" i="15"/>
  <c r="E35" i="15"/>
  <c r="E4" i="15"/>
  <c r="I3" i="15"/>
  <c r="F68" i="15"/>
  <c r="M35" i="15"/>
  <c r="J44" i="15"/>
  <c r="G5" i="15"/>
  <c r="M4" i="15"/>
  <c r="G45" i="15"/>
  <c r="D2" i="24"/>
  <c r="I2" i="24"/>
  <c r="G3" i="24"/>
  <c r="L3" i="24"/>
  <c r="G2" i="24"/>
  <c r="L2" i="24"/>
  <c r="K3" i="14"/>
  <c r="L3" i="14"/>
  <c r="D9" i="14"/>
  <c r="E9" i="14"/>
  <c r="G3" i="14"/>
  <c r="H3" i="14"/>
  <c r="L11" i="14"/>
  <c r="M11" i="14"/>
  <c r="E3" i="14"/>
  <c r="I3" i="14"/>
  <c r="M3" i="14"/>
  <c r="G15" i="14"/>
  <c r="K15" i="14"/>
  <c r="G5" i="14"/>
  <c r="K5" i="14"/>
  <c r="F15" i="14"/>
  <c r="J15" i="14"/>
  <c r="L9" i="14"/>
  <c r="D11" i="14"/>
  <c r="F3" i="14"/>
  <c r="D15" i="14"/>
  <c r="H15" i="14"/>
  <c r="L15" i="14"/>
  <c r="D5" i="14"/>
  <c r="H5" i="14"/>
  <c r="L5" i="14"/>
  <c r="F5" i="14"/>
  <c r="J5" i="14"/>
  <c r="M9" i="14"/>
  <c r="E11" i="14"/>
  <c r="E15" i="14"/>
  <c r="I15" i="14"/>
  <c r="E5" i="14"/>
  <c r="I5" i="14"/>
  <c r="D3" i="20"/>
  <c r="H2" i="20"/>
  <c r="F2" i="24"/>
  <c r="F3" i="24"/>
  <c r="I19" i="16"/>
  <c r="F2" i="16"/>
  <c r="K24" i="16"/>
  <c r="F24" i="16"/>
  <c r="E19" i="16"/>
  <c r="F3" i="16"/>
  <c r="I13" i="16"/>
  <c r="J24" i="16"/>
  <c r="E24" i="16"/>
  <c r="H5" i="15"/>
  <c r="I2" i="15"/>
  <c r="M45" i="15"/>
  <c r="I45" i="15"/>
  <c r="E45" i="15"/>
  <c r="K5" i="15"/>
  <c r="F5" i="15"/>
  <c r="L45" i="15"/>
  <c r="H45" i="15"/>
  <c r="G5" i="16"/>
  <c r="J19" i="16"/>
  <c r="M5" i="16"/>
  <c r="F5" i="16"/>
  <c r="M13" i="16"/>
  <c r="F13" i="16"/>
  <c r="L24" i="16"/>
  <c r="H24" i="16"/>
  <c r="K5" i="16"/>
  <c r="E5" i="16"/>
  <c r="F19" i="16"/>
  <c r="J5" i="16"/>
  <c r="J34" i="16"/>
  <c r="J3" i="16"/>
  <c r="J2" i="16"/>
  <c r="J15" i="16"/>
  <c r="L2" i="20"/>
  <c r="H3" i="20"/>
  <c r="L3" i="20"/>
  <c r="D2" i="20"/>
  <c r="D7" i="15"/>
  <c r="F4" i="15"/>
  <c r="M3" i="15"/>
  <c r="E3" i="15"/>
  <c r="J2" i="15"/>
  <c r="F35" i="15"/>
  <c r="K44" i="15"/>
  <c r="G44" i="15"/>
  <c r="M5" i="15"/>
  <c r="I5" i="15"/>
  <c r="F2" i="15"/>
  <c r="M44" i="15"/>
  <c r="I44" i="15"/>
  <c r="E44" i="15"/>
  <c r="I33" i="15"/>
  <c r="F3" i="15"/>
  <c r="M2" i="15"/>
  <c r="E2" i="15"/>
  <c r="L44" i="15"/>
  <c r="H44" i="15"/>
  <c r="K19" i="16"/>
  <c r="G19" i="16"/>
  <c r="L34" i="16"/>
  <c r="H34" i="16"/>
  <c r="D34" i="16"/>
  <c r="L3" i="16"/>
  <c r="H3" i="16"/>
  <c r="D3" i="16"/>
  <c r="L2" i="16"/>
  <c r="H2" i="16"/>
  <c r="D2" i="16"/>
  <c r="L15" i="16"/>
  <c r="H15" i="16"/>
  <c r="D15" i="16"/>
  <c r="K34" i="16"/>
  <c r="G34" i="16"/>
  <c r="K3" i="16"/>
  <c r="G3" i="16"/>
  <c r="K2" i="16"/>
  <c r="G2" i="16"/>
  <c r="K15" i="16"/>
  <c r="G15" i="16"/>
  <c r="L19" i="16"/>
  <c r="H19" i="16"/>
  <c r="I5" i="16"/>
  <c r="M34" i="16"/>
  <c r="I34" i="16"/>
  <c r="M3" i="16"/>
  <c r="I3" i="16"/>
  <c r="M2" i="16"/>
  <c r="I2" i="16"/>
  <c r="M15" i="16"/>
  <c r="I15" i="16"/>
  <c r="J13" i="16"/>
  <c r="E13" i="16"/>
  <c r="E5" i="21"/>
  <c r="H11" i="14"/>
  <c r="H9" i="14"/>
  <c r="I9" i="14"/>
  <c r="I11" i="14"/>
  <c r="F19" i="20"/>
  <c r="J19" i="20"/>
  <c r="E2" i="20"/>
  <c r="I2" i="20"/>
  <c r="M2" i="20"/>
  <c r="E3" i="20"/>
  <c r="I3" i="20"/>
  <c r="M3" i="20"/>
  <c r="G19" i="20"/>
  <c r="K19" i="20"/>
  <c r="F2" i="20"/>
  <c r="J2" i="20"/>
  <c r="F3" i="20"/>
  <c r="J3" i="20"/>
  <c r="D19" i="20"/>
  <c r="H19" i="20"/>
  <c r="L19" i="20"/>
  <c r="G2" i="20"/>
  <c r="G3" i="20"/>
  <c r="E19" i="20"/>
  <c r="I19" i="20"/>
  <c r="F2" i="28"/>
  <c r="J2" i="28"/>
  <c r="G2" i="28"/>
  <c r="K2" i="28"/>
  <c r="D2" i="28"/>
  <c r="H2" i="28"/>
  <c r="L2" i="28"/>
  <c r="E2" i="28"/>
  <c r="I2" i="28"/>
  <c r="G22" i="23"/>
  <c r="K22" i="23"/>
  <c r="D22" i="23"/>
  <c r="H22" i="23"/>
  <c r="L22" i="23"/>
  <c r="F22" i="23"/>
  <c r="J22" i="23"/>
  <c r="E22" i="23"/>
  <c r="I22" i="23"/>
  <c r="H13" i="17"/>
  <c r="D15" i="17"/>
  <c r="L15" i="17"/>
  <c r="L13" i="17"/>
  <c r="M15" i="17"/>
  <c r="H15" i="17"/>
  <c r="F3" i="27"/>
  <c r="J3" i="27"/>
  <c r="G3" i="27"/>
  <c r="K3" i="27"/>
  <c r="D3" i="27"/>
  <c r="H3" i="27"/>
  <c r="L3" i="27"/>
  <c r="E3" i="27"/>
  <c r="I3" i="27"/>
  <c r="D29" i="15"/>
  <c r="I29" i="15"/>
  <c r="D33" i="15"/>
  <c r="L33" i="15"/>
  <c r="L4" i="15"/>
  <c r="H4" i="15"/>
  <c r="D4" i="15"/>
  <c r="L3" i="15"/>
  <c r="H3" i="15"/>
  <c r="D3" i="15"/>
  <c r="L2" i="15"/>
  <c r="H2" i="15"/>
  <c r="D2" i="15"/>
  <c r="L68" i="15"/>
  <c r="H68" i="15"/>
  <c r="D68" i="15"/>
  <c r="L35" i="15"/>
  <c r="H35" i="15"/>
  <c r="D35" i="15"/>
  <c r="L8" i="15"/>
  <c r="L7" i="15"/>
  <c r="E29" i="15"/>
  <c r="K29" i="15"/>
  <c r="E33" i="15"/>
  <c r="M33" i="15"/>
  <c r="K4" i="15"/>
  <c r="K3" i="15"/>
  <c r="K2" i="15"/>
  <c r="K68" i="15"/>
  <c r="K35" i="15"/>
  <c r="G29" i="15"/>
  <c r="L29" i="15"/>
  <c r="H33" i="15"/>
  <c r="G5" i="21"/>
  <c r="L5" i="21"/>
  <c r="G9" i="21"/>
  <c r="K9" i="21"/>
  <c r="H5" i="21"/>
  <c r="M5" i="21"/>
  <c r="D9" i="21"/>
  <c r="H9" i="21"/>
  <c r="L9" i="21"/>
  <c r="F9" i="21"/>
  <c r="J9" i="21"/>
  <c r="D5" i="21"/>
  <c r="I5" i="21"/>
  <c r="E9" i="21"/>
  <c r="I9" i="21"/>
  <c r="F14" i="17"/>
  <c r="J14" i="17"/>
  <c r="F4" i="17"/>
  <c r="J4" i="17"/>
  <c r="E13" i="17"/>
  <c r="I13" i="17"/>
  <c r="M13" i="17"/>
  <c r="G14" i="17"/>
  <c r="K14" i="17"/>
  <c r="G4" i="17"/>
  <c r="K4" i="17"/>
  <c r="F13" i="17"/>
  <c r="J13" i="17"/>
  <c r="D14" i="17"/>
  <c r="H14" i="17"/>
  <c r="L14" i="17"/>
  <c r="D4" i="17"/>
  <c r="H4" i="17"/>
  <c r="L4" i="17"/>
  <c r="F15" i="17"/>
  <c r="J15" i="17"/>
  <c r="G13" i="17"/>
  <c r="E14" i="17"/>
  <c r="I14" i="17"/>
  <c r="E4" i="17"/>
  <c r="I4" i="17"/>
  <c r="G15" i="17"/>
  <c r="L5" i="16"/>
  <c r="H5" i="16"/>
  <c r="L13" i="16"/>
  <c r="H13" i="16"/>
  <c r="K7" i="14"/>
  <c r="F9" i="14"/>
  <c r="J9" i="14"/>
  <c r="F11" i="14"/>
  <c r="J11" i="14"/>
  <c r="G9" i="14"/>
  <c r="G11" i="14"/>
  <c r="F5" i="24"/>
  <c r="J5" i="24"/>
  <c r="G5" i="24"/>
  <c r="K5" i="24"/>
  <c r="D5" i="24"/>
  <c r="H5" i="24"/>
  <c r="L5" i="24"/>
  <c r="E5" i="24"/>
  <c r="I5" i="24"/>
  <c r="F15" i="15"/>
  <c r="J15" i="15"/>
  <c r="F16" i="15"/>
  <c r="J16" i="15"/>
  <c r="F17" i="15"/>
  <c r="J17" i="15"/>
  <c r="F26" i="15"/>
  <c r="J26" i="15"/>
  <c r="F30" i="15"/>
  <c r="J30" i="15"/>
  <c r="G15" i="15"/>
  <c r="K15" i="15"/>
  <c r="G16" i="15"/>
  <c r="K16" i="15"/>
  <c r="G17" i="15"/>
  <c r="K17" i="15"/>
  <c r="G26" i="15"/>
  <c r="K26" i="15"/>
  <c r="G30" i="15"/>
  <c r="K30" i="15"/>
  <c r="D15" i="15"/>
  <c r="H15" i="15"/>
  <c r="L15" i="15"/>
  <c r="D16" i="15"/>
  <c r="H16" i="15"/>
  <c r="L16" i="15"/>
  <c r="D17" i="15"/>
  <c r="H17" i="15"/>
  <c r="L17" i="15"/>
  <c r="D26" i="15"/>
  <c r="H26" i="15"/>
  <c r="L26" i="15"/>
  <c r="F29" i="15"/>
  <c r="D30" i="15"/>
  <c r="H30" i="15"/>
  <c r="L30" i="15"/>
  <c r="F33" i="15"/>
  <c r="J33" i="15"/>
  <c r="E15" i="15"/>
  <c r="I15" i="15"/>
  <c r="E16" i="15"/>
  <c r="I16" i="15"/>
  <c r="E17" i="15"/>
  <c r="I17" i="15"/>
  <c r="E26" i="15"/>
  <c r="I26" i="15"/>
  <c r="E30" i="15"/>
  <c r="I30" i="15"/>
  <c r="G33" i="15"/>
  <c r="F5" i="21"/>
  <c r="G3" i="21"/>
  <c r="F14" i="15"/>
  <c r="J14" i="15"/>
  <c r="G14" i="15"/>
  <c r="K14" i="15"/>
  <c r="G8" i="15"/>
  <c r="D14" i="15"/>
  <c r="H14" i="15"/>
  <c r="L14" i="15"/>
  <c r="F8" i="15"/>
  <c r="J7" i="15"/>
  <c r="E14" i="15"/>
  <c r="I14" i="15"/>
  <c r="F3" i="21"/>
  <c r="J3" i="21"/>
  <c r="K3" i="21"/>
  <c r="D3" i="21"/>
  <c r="H3" i="21"/>
  <c r="L3" i="21"/>
  <c r="E3" i="21"/>
  <c r="I3" i="21"/>
  <c r="F3" i="17"/>
  <c r="J3" i="17"/>
  <c r="G3" i="17"/>
  <c r="K3" i="17"/>
  <c r="D3" i="17"/>
  <c r="H3" i="17"/>
  <c r="L3" i="17"/>
  <c r="E3" i="17"/>
  <c r="I3" i="17"/>
  <c r="F13" i="15"/>
  <c r="J13" i="15"/>
  <c r="G13" i="15"/>
  <c r="K13" i="15"/>
  <c r="K8" i="15"/>
  <c r="H7" i="15"/>
  <c r="D13" i="15"/>
  <c r="H13" i="15"/>
  <c r="L13" i="15"/>
  <c r="E13" i="15"/>
  <c r="I13" i="15"/>
  <c r="F9" i="16"/>
  <c r="J9" i="16"/>
  <c r="G9" i="16"/>
  <c r="K9" i="16"/>
  <c r="D9" i="16"/>
  <c r="H9" i="16"/>
  <c r="L9" i="16"/>
  <c r="E9" i="16"/>
  <c r="I9" i="16"/>
  <c r="F12" i="15"/>
  <c r="J12" i="15"/>
  <c r="G12" i="15"/>
  <c r="K12" i="15"/>
  <c r="G7" i="15"/>
  <c r="D12" i="15"/>
  <c r="H12" i="15"/>
  <c r="L12" i="15"/>
  <c r="E12" i="15"/>
  <c r="I12" i="15"/>
  <c r="F8" i="16"/>
  <c r="J8" i="16"/>
  <c r="G8" i="16"/>
  <c r="K8" i="16"/>
  <c r="D8" i="16"/>
  <c r="H8" i="16"/>
  <c r="L8" i="16"/>
  <c r="E8" i="16"/>
  <c r="I8" i="16"/>
  <c r="F5" i="20"/>
  <c r="J5" i="20"/>
  <c r="G5" i="20"/>
  <c r="K5" i="20"/>
  <c r="D5" i="20"/>
  <c r="H5" i="20"/>
  <c r="L5" i="20"/>
  <c r="E5" i="20"/>
  <c r="I5" i="20"/>
  <c r="F2" i="17"/>
  <c r="J2" i="17"/>
  <c r="G2" i="17"/>
  <c r="K2" i="17"/>
  <c r="D2" i="17"/>
  <c r="H2" i="17"/>
  <c r="L2" i="17"/>
  <c r="E2" i="17"/>
  <c r="I2" i="17"/>
  <c r="F4" i="20"/>
  <c r="J4" i="20"/>
  <c r="G4" i="20"/>
  <c r="K4" i="20"/>
  <c r="D4" i="20"/>
  <c r="H4" i="20"/>
  <c r="L4" i="20"/>
  <c r="E4" i="20"/>
  <c r="I4" i="20"/>
  <c r="F7" i="16"/>
  <c r="J7" i="16"/>
  <c r="G7" i="16"/>
  <c r="K7" i="16"/>
  <c r="D7" i="16"/>
  <c r="H7" i="16"/>
  <c r="L7" i="16"/>
  <c r="E7" i="16"/>
  <c r="I7" i="16"/>
  <c r="F2" i="19"/>
  <c r="J2" i="19"/>
  <c r="G2" i="19"/>
  <c r="K2" i="19"/>
  <c r="D2" i="19"/>
  <c r="H2" i="19"/>
  <c r="L2" i="19"/>
  <c r="E2" i="19"/>
  <c r="I2" i="19"/>
  <c r="F8" i="14"/>
  <c r="J8" i="14"/>
  <c r="G8" i="14"/>
  <c r="K8" i="14"/>
  <c r="D8" i="14"/>
  <c r="H8" i="14"/>
  <c r="L8" i="14"/>
  <c r="E8" i="14"/>
  <c r="I8" i="14"/>
  <c r="F9" i="15"/>
  <c r="J9" i="15"/>
  <c r="F10" i="15"/>
  <c r="J10" i="15"/>
  <c r="G9" i="15"/>
  <c r="K9" i="15"/>
  <c r="G10" i="15"/>
  <c r="K10" i="15"/>
  <c r="D9" i="15"/>
  <c r="H9" i="15"/>
  <c r="L9" i="15"/>
  <c r="D10" i="15"/>
  <c r="H10" i="15"/>
  <c r="L10" i="15"/>
  <c r="J8" i="15"/>
  <c r="D8" i="15"/>
  <c r="K7" i="15"/>
  <c r="F7" i="15"/>
  <c r="E9" i="15"/>
  <c r="I9" i="15"/>
  <c r="E10" i="15"/>
  <c r="I10" i="15"/>
  <c r="M8" i="15"/>
  <c r="I8" i="15"/>
  <c r="M7" i="15"/>
  <c r="I7" i="15"/>
  <c r="F6" i="16"/>
  <c r="J6" i="16"/>
  <c r="G6" i="16"/>
  <c r="K6" i="16"/>
  <c r="D6" i="16"/>
  <c r="H6" i="16"/>
  <c r="L6" i="16"/>
  <c r="E6" i="16"/>
  <c r="I6" i="16"/>
  <c r="F7" i="14"/>
  <c r="J7" i="14"/>
  <c r="G7" i="14"/>
  <c r="D7" i="14"/>
  <c r="H7" i="14"/>
  <c r="L7" i="14"/>
  <c r="E7" i="14"/>
  <c r="I7" i="14"/>
  <c r="F80" i="1" l="1"/>
  <c r="G80" i="1"/>
  <c r="H80" i="1"/>
  <c r="I80" i="1"/>
  <c r="J80" i="1"/>
  <c r="K80" i="1"/>
  <c r="L80" i="1"/>
  <c r="M80" i="1"/>
  <c r="N80" i="1"/>
  <c r="O80" i="1"/>
  <c r="F7" i="1"/>
  <c r="G7" i="1"/>
  <c r="H7" i="1"/>
  <c r="I7" i="1"/>
  <c r="J7" i="1"/>
  <c r="K7" i="1"/>
  <c r="L7" i="1"/>
  <c r="M7" i="1"/>
  <c r="N7" i="1"/>
  <c r="O7" i="1"/>
  <c r="F8" i="1"/>
  <c r="G8" i="1"/>
  <c r="H8" i="1"/>
  <c r="I8" i="1"/>
  <c r="J8" i="1"/>
  <c r="K8" i="1"/>
  <c r="L8" i="1"/>
  <c r="M8" i="1"/>
  <c r="N8" i="1"/>
  <c r="O8" i="1"/>
  <c r="F9" i="1"/>
  <c r="G9" i="1"/>
  <c r="H9" i="1"/>
  <c r="I9" i="1"/>
  <c r="J9" i="1"/>
  <c r="K9" i="1"/>
  <c r="L9" i="1"/>
  <c r="M9" i="1"/>
  <c r="N9" i="1"/>
  <c r="O9" i="1"/>
  <c r="F10" i="1"/>
  <c r="G10" i="1"/>
  <c r="H10" i="1"/>
  <c r="I10" i="1"/>
  <c r="J10" i="1"/>
  <c r="K10" i="1"/>
  <c r="L10" i="1"/>
  <c r="M10" i="1"/>
  <c r="N10" i="1"/>
  <c r="O10" i="1"/>
  <c r="F11" i="1"/>
  <c r="G11" i="1"/>
  <c r="H11" i="1"/>
  <c r="I11" i="1"/>
  <c r="J11" i="1"/>
  <c r="K11" i="1"/>
  <c r="L11" i="1"/>
  <c r="M11" i="1"/>
  <c r="N11" i="1"/>
  <c r="O11" i="1"/>
  <c r="F16" i="1"/>
  <c r="G16" i="1"/>
  <c r="H16" i="1"/>
  <c r="I16" i="1"/>
  <c r="J16" i="1"/>
  <c r="K16" i="1"/>
  <c r="L16" i="1"/>
  <c r="M16" i="1"/>
  <c r="N16" i="1"/>
  <c r="O16" i="1"/>
  <c r="F17" i="1"/>
  <c r="G17" i="1"/>
  <c r="H17" i="1"/>
  <c r="I17" i="1"/>
  <c r="J17" i="1"/>
  <c r="K17" i="1"/>
  <c r="L17" i="1"/>
  <c r="M17" i="1"/>
  <c r="N17" i="1"/>
  <c r="O17" i="1"/>
  <c r="F18" i="1"/>
  <c r="G18" i="1"/>
  <c r="H18" i="1"/>
  <c r="I18" i="1"/>
  <c r="J18" i="1"/>
  <c r="K18" i="1"/>
  <c r="L18" i="1"/>
  <c r="M18" i="1"/>
  <c r="N18" i="1"/>
  <c r="O18" i="1"/>
  <c r="F19" i="1"/>
  <c r="G19" i="1"/>
  <c r="H19" i="1"/>
  <c r="I19" i="1"/>
  <c r="J19" i="1"/>
  <c r="K19" i="1"/>
  <c r="L19" i="1"/>
  <c r="M19" i="1"/>
  <c r="N19" i="1"/>
  <c r="O19" i="1"/>
  <c r="F20" i="1"/>
  <c r="G20" i="1"/>
  <c r="H20" i="1"/>
  <c r="I20" i="1"/>
  <c r="J20" i="1"/>
  <c r="K20" i="1"/>
  <c r="L20" i="1"/>
  <c r="M20" i="1"/>
  <c r="N20" i="1"/>
  <c r="O20" i="1"/>
  <c r="F21" i="1"/>
  <c r="G21" i="1"/>
  <c r="H21" i="1"/>
  <c r="I21" i="1"/>
  <c r="J21" i="1"/>
  <c r="K21" i="1"/>
  <c r="L21" i="1"/>
  <c r="M21" i="1"/>
  <c r="N21" i="1"/>
  <c r="O21" i="1"/>
  <c r="F22" i="1"/>
  <c r="G22" i="1"/>
  <c r="H22" i="1"/>
  <c r="I22" i="1"/>
  <c r="J22" i="1"/>
  <c r="K22" i="1"/>
  <c r="L22" i="1"/>
  <c r="M22" i="1"/>
  <c r="N22" i="1"/>
  <c r="O22" i="1"/>
  <c r="F23" i="1"/>
  <c r="G23" i="1"/>
  <c r="H23" i="1"/>
  <c r="I23" i="1"/>
  <c r="J23" i="1"/>
  <c r="K23" i="1"/>
  <c r="L23" i="1"/>
  <c r="M23" i="1"/>
  <c r="N23" i="1"/>
  <c r="O23" i="1"/>
  <c r="F24" i="1"/>
  <c r="G24" i="1"/>
  <c r="H24" i="1"/>
  <c r="I24" i="1"/>
  <c r="J24" i="1"/>
  <c r="K24" i="1"/>
  <c r="L24" i="1"/>
  <c r="M24" i="1"/>
  <c r="N24" i="1"/>
  <c r="O24" i="1"/>
  <c r="F25" i="1"/>
  <c r="G25" i="1"/>
  <c r="H25" i="1"/>
  <c r="I25" i="1"/>
  <c r="J25" i="1"/>
  <c r="K25" i="1"/>
  <c r="L25" i="1"/>
  <c r="M25" i="1"/>
  <c r="N25" i="1"/>
  <c r="O25" i="1"/>
  <c r="F26" i="1"/>
  <c r="G26" i="1"/>
  <c r="H26" i="1"/>
  <c r="I26" i="1"/>
  <c r="J26" i="1"/>
  <c r="K26" i="1"/>
  <c r="L26" i="1"/>
  <c r="M26" i="1"/>
  <c r="N26" i="1"/>
  <c r="O26" i="1"/>
  <c r="F27" i="1"/>
  <c r="G27" i="1"/>
  <c r="H27" i="1"/>
  <c r="I27" i="1"/>
  <c r="J27" i="1"/>
  <c r="K27" i="1"/>
  <c r="L27" i="1"/>
  <c r="M27" i="1"/>
  <c r="N27" i="1"/>
  <c r="O27" i="1"/>
  <c r="F28" i="1"/>
  <c r="G28" i="1"/>
  <c r="H28" i="1"/>
  <c r="I28" i="1"/>
  <c r="J28" i="1"/>
  <c r="K28" i="1"/>
  <c r="L28" i="1"/>
  <c r="M28" i="1"/>
  <c r="N28" i="1"/>
  <c r="O28" i="1"/>
  <c r="F29" i="1"/>
  <c r="G29" i="1"/>
  <c r="H29" i="1"/>
  <c r="I29" i="1"/>
  <c r="J29" i="1"/>
  <c r="K29" i="1"/>
  <c r="L29" i="1"/>
  <c r="M29" i="1"/>
  <c r="N29" i="1"/>
  <c r="O29" i="1"/>
  <c r="F30" i="1"/>
  <c r="G30" i="1"/>
  <c r="H30" i="1"/>
  <c r="I30" i="1"/>
  <c r="J30" i="1"/>
  <c r="K30" i="1"/>
  <c r="L30" i="1"/>
  <c r="M30" i="1"/>
  <c r="N30" i="1"/>
  <c r="O30" i="1"/>
  <c r="F31" i="1"/>
  <c r="G31" i="1"/>
  <c r="H31" i="1"/>
  <c r="I31" i="1"/>
  <c r="J31" i="1"/>
  <c r="K31" i="1"/>
  <c r="L31" i="1"/>
  <c r="M31" i="1"/>
  <c r="N31" i="1"/>
  <c r="O31" i="1"/>
  <c r="F32" i="1"/>
  <c r="G32" i="1"/>
  <c r="H32" i="1"/>
  <c r="I32" i="1"/>
  <c r="J32" i="1"/>
  <c r="K32" i="1"/>
  <c r="L32" i="1"/>
  <c r="M32" i="1"/>
  <c r="N32" i="1"/>
  <c r="O32" i="1"/>
  <c r="F33" i="1"/>
  <c r="G33" i="1"/>
  <c r="H33" i="1"/>
  <c r="I33" i="1"/>
  <c r="J33" i="1"/>
  <c r="K33" i="1"/>
  <c r="L33" i="1"/>
  <c r="M33" i="1"/>
  <c r="N33" i="1"/>
  <c r="O33" i="1"/>
  <c r="F34" i="1"/>
  <c r="G34" i="1"/>
  <c r="H34" i="1"/>
  <c r="I34" i="1"/>
  <c r="J34" i="1"/>
  <c r="K34" i="1"/>
  <c r="L34" i="1"/>
  <c r="M34" i="1"/>
  <c r="N34" i="1"/>
  <c r="O34" i="1"/>
  <c r="F35" i="1"/>
  <c r="G35" i="1"/>
  <c r="H35" i="1"/>
  <c r="I35" i="1"/>
  <c r="J35" i="1"/>
  <c r="K35" i="1"/>
  <c r="L35" i="1"/>
  <c r="M35" i="1"/>
  <c r="N35" i="1"/>
  <c r="O35" i="1"/>
  <c r="F36" i="1"/>
  <c r="G36" i="1"/>
  <c r="H36" i="1"/>
  <c r="I36" i="1"/>
  <c r="J36" i="1"/>
  <c r="K36" i="1"/>
  <c r="L36" i="1"/>
  <c r="M36" i="1"/>
  <c r="N36" i="1"/>
  <c r="O36" i="1"/>
  <c r="F37" i="1"/>
  <c r="G37" i="1"/>
  <c r="H37" i="1"/>
  <c r="I37" i="1"/>
  <c r="J37" i="1"/>
  <c r="K37" i="1"/>
  <c r="L37" i="1"/>
  <c r="M37" i="1"/>
  <c r="N37" i="1"/>
  <c r="O37" i="1"/>
  <c r="F38" i="1"/>
  <c r="G38" i="1"/>
  <c r="H38" i="1"/>
  <c r="I38" i="1"/>
  <c r="J38" i="1"/>
  <c r="K38" i="1"/>
  <c r="L38" i="1"/>
  <c r="M38" i="1"/>
  <c r="N38" i="1"/>
  <c r="O38" i="1"/>
  <c r="F39" i="1"/>
  <c r="G39" i="1"/>
  <c r="H39" i="1"/>
  <c r="I39" i="1"/>
  <c r="J39" i="1"/>
  <c r="K39" i="1"/>
  <c r="L39" i="1"/>
  <c r="M39" i="1"/>
  <c r="N39" i="1"/>
  <c r="O39" i="1"/>
  <c r="F40" i="1"/>
  <c r="G40" i="1"/>
  <c r="H40" i="1"/>
  <c r="I40" i="1"/>
  <c r="J40" i="1"/>
  <c r="K40" i="1"/>
  <c r="L40" i="1"/>
  <c r="M40" i="1"/>
  <c r="N40" i="1"/>
  <c r="O40" i="1"/>
  <c r="F41" i="1"/>
  <c r="G41" i="1"/>
  <c r="H41" i="1"/>
  <c r="I41" i="1"/>
  <c r="J41" i="1"/>
  <c r="K41" i="1"/>
  <c r="L41" i="1"/>
  <c r="M41" i="1"/>
  <c r="N41" i="1"/>
  <c r="O41" i="1"/>
  <c r="F42" i="1"/>
  <c r="G42" i="1"/>
  <c r="H42" i="1"/>
  <c r="I42" i="1"/>
  <c r="J42" i="1"/>
  <c r="K42" i="1"/>
  <c r="L42" i="1"/>
  <c r="M42" i="1"/>
  <c r="N42" i="1"/>
  <c r="O42" i="1"/>
  <c r="F43" i="1"/>
  <c r="G43" i="1"/>
  <c r="H43" i="1"/>
  <c r="I43" i="1"/>
  <c r="J43" i="1"/>
  <c r="K43" i="1"/>
  <c r="L43" i="1"/>
  <c r="M43" i="1"/>
  <c r="N43" i="1"/>
  <c r="O43" i="1"/>
  <c r="F44" i="1"/>
  <c r="G44" i="1"/>
  <c r="H44" i="1"/>
  <c r="I44" i="1"/>
  <c r="J44" i="1"/>
  <c r="K44" i="1"/>
  <c r="L44" i="1"/>
  <c r="M44" i="1"/>
  <c r="N44" i="1"/>
  <c r="O44" i="1"/>
  <c r="F45" i="1"/>
  <c r="G45" i="1"/>
  <c r="H45" i="1"/>
  <c r="I45" i="1"/>
  <c r="J45" i="1"/>
  <c r="K45" i="1"/>
  <c r="L45" i="1"/>
  <c r="M45" i="1"/>
  <c r="N45" i="1"/>
  <c r="O45" i="1"/>
  <c r="F46" i="1"/>
  <c r="G46" i="1"/>
  <c r="H46" i="1"/>
  <c r="I46" i="1"/>
  <c r="J46" i="1"/>
  <c r="K46" i="1"/>
  <c r="L46" i="1"/>
  <c r="M46" i="1"/>
  <c r="N46" i="1"/>
  <c r="O46" i="1"/>
  <c r="F47" i="1"/>
  <c r="G47" i="1"/>
  <c r="H47" i="1"/>
  <c r="I47" i="1"/>
  <c r="J47" i="1"/>
  <c r="K47" i="1"/>
  <c r="L47" i="1"/>
  <c r="M47" i="1"/>
  <c r="N47" i="1"/>
  <c r="O47" i="1"/>
  <c r="F48" i="1"/>
  <c r="G48" i="1"/>
  <c r="H48" i="1"/>
  <c r="I48" i="1"/>
  <c r="J48" i="1"/>
  <c r="K48" i="1"/>
  <c r="L48" i="1"/>
  <c r="M48" i="1"/>
  <c r="N48" i="1"/>
  <c r="O48" i="1"/>
  <c r="F49" i="1"/>
  <c r="G49" i="1"/>
  <c r="H49" i="1"/>
  <c r="I49" i="1"/>
  <c r="J49" i="1"/>
  <c r="K49" i="1"/>
  <c r="L49" i="1"/>
  <c r="M49" i="1"/>
  <c r="N49" i="1"/>
  <c r="O49" i="1"/>
  <c r="F50" i="1"/>
  <c r="G50" i="1"/>
  <c r="H50" i="1"/>
  <c r="I50" i="1"/>
  <c r="J50" i="1"/>
  <c r="K50" i="1"/>
  <c r="L50" i="1"/>
  <c r="M50" i="1"/>
  <c r="N50" i="1"/>
  <c r="O50" i="1"/>
  <c r="F51" i="1"/>
  <c r="G51" i="1"/>
  <c r="H51" i="1"/>
  <c r="I51" i="1"/>
  <c r="J51" i="1"/>
  <c r="K51" i="1"/>
  <c r="L51" i="1"/>
  <c r="M51" i="1"/>
  <c r="N51" i="1"/>
  <c r="O51" i="1"/>
  <c r="F52" i="1"/>
  <c r="G52" i="1"/>
  <c r="H52" i="1"/>
  <c r="I52" i="1"/>
  <c r="J52" i="1"/>
  <c r="K52" i="1"/>
  <c r="L52" i="1"/>
  <c r="M52" i="1"/>
  <c r="N52" i="1"/>
  <c r="O52" i="1"/>
  <c r="F53" i="1"/>
  <c r="G53" i="1"/>
  <c r="H53" i="1"/>
  <c r="I53" i="1"/>
  <c r="J53" i="1"/>
  <c r="K53" i="1"/>
  <c r="L53" i="1"/>
  <c r="M53" i="1"/>
  <c r="N53" i="1"/>
  <c r="O53" i="1"/>
  <c r="F54" i="1"/>
  <c r="G54" i="1"/>
  <c r="H54" i="1"/>
  <c r="I54" i="1"/>
  <c r="J54" i="1"/>
  <c r="K54" i="1"/>
  <c r="L54" i="1"/>
  <c r="M54" i="1"/>
  <c r="N54" i="1"/>
  <c r="O54" i="1"/>
  <c r="F55" i="1"/>
  <c r="G55" i="1"/>
  <c r="H55" i="1"/>
  <c r="I55" i="1"/>
  <c r="J55" i="1"/>
  <c r="K55" i="1"/>
  <c r="L55" i="1"/>
  <c r="M55" i="1"/>
  <c r="N55" i="1"/>
  <c r="O55" i="1"/>
  <c r="F56" i="1"/>
  <c r="G56" i="1"/>
  <c r="H56" i="1"/>
  <c r="I56" i="1"/>
  <c r="J56" i="1"/>
  <c r="K56" i="1"/>
  <c r="L56" i="1"/>
  <c r="M56" i="1"/>
  <c r="N56" i="1"/>
  <c r="O56" i="1"/>
  <c r="F57" i="1"/>
  <c r="G57" i="1"/>
  <c r="H57" i="1"/>
  <c r="I57" i="1"/>
  <c r="J57" i="1"/>
  <c r="K57" i="1"/>
  <c r="L57" i="1"/>
  <c r="M57" i="1"/>
  <c r="N57" i="1"/>
  <c r="O57" i="1"/>
  <c r="F58" i="1"/>
  <c r="G58" i="1"/>
  <c r="H58" i="1"/>
  <c r="I58" i="1"/>
  <c r="J58" i="1"/>
  <c r="K58" i="1"/>
  <c r="L58" i="1"/>
  <c r="M58" i="1"/>
  <c r="N58" i="1"/>
  <c r="O58" i="1"/>
  <c r="F59" i="1"/>
  <c r="G59" i="1"/>
  <c r="H59" i="1"/>
  <c r="I59" i="1"/>
  <c r="J59" i="1"/>
  <c r="K59" i="1"/>
  <c r="L59" i="1"/>
  <c r="M59" i="1"/>
  <c r="N59" i="1"/>
  <c r="O59" i="1"/>
  <c r="F60" i="1"/>
  <c r="G60" i="1"/>
  <c r="H60" i="1"/>
  <c r="I60" i="1"/>
  <c r="J60" i="1"/>
  <c r="K60" i="1"/>
  <c r="L60" i="1"/>
  <c r="M60" i="1"/>
  <c r="N60" i="1"/>
  <c r="O60" i="1"/>
  <c r="F61" i="1"/>
  <c r="G61" i="1"/>
  <c r="H61" i="1"/>
  <c r="I61" i="1"/>
  <c r="J61" i="1"/>
  <c r="K61" i="1"/>
  <c r="L61" i="1"/>
  <c r="M61" i="1"/>
  <c r="N61" i="1"/>
  <c r="O61" i="1"/>
  <c r="F62" i="1"/>
  <c r="G62" i="1"/>
  <c r="H62" i="1"/>
  <c r="I62" i="1"/>
  <c r="J62" i="1"/>
  <c r="K62" i="1"/>
  <c r="L62" i="1"/>
  <c r="M62" i="1"/>
  <c r="N62" i="1"/>
  <c r="O62" i="1"/>
  <c r="F63" i="1"/>
  <c r="G63" i="1"/>
  <c r="H63" i="1"/>
  <c r="I63" i="1"/>
  <c r="J63" i="1"/>
  <c r="K63" i="1"/>
  <c r="L63" i="1"/>
  <c r="M63" i="1"/>
  <c r="N63" i="1"/>
  <c r="O63" i="1"/>
  <c r="F64" i="1"/>
  <c r="G64" i="1"/>
  <c r="H64" i="1"/>
  <c r="I64" i="1"/>
  <c r="J64" i="1"/>
  <c r="K64" i="1"/>
  <c r="L64" i="1"/>
  <c r="M64" i="1"/>
  <c r="N64" i="1"/>
  <c r="O64" i="1"/>
  <c r="F65" i="1"/>
  <c r="G65" i="1"/>
  <c r="H65" i="1"/>
  <c r="I65" i="1"/>
  <c r="J65" i="1"/>
  <c r="K65" i="1"/>
  <c r="L65" i="1"/>
  <c r="M65" i="1"/>
  <c r="N65" i="1"/>
  <c r="O65" i="1"/>
  <c r="F66" i="1"/>
  <c r="G66" i="1"/>
  <c r="H66" i="1"/>
  <c r="I66" i="1"/>
  <c r="J66" i="1"/>
  <c r="K66" i="1"/>
  <c r="L66" i="1"/>
  <c r="M66" i="1"/>
  <c r="N66" i="1"/>
  <c r="O66" i="1"/>
  <c r="F67" i="1"/>
  <c r="G67" i="1"/>
  <c r="H67" i="1"/>
  <c r="I67" i="1"/>
  <c r="J67" i="1"/>
  <c r="K67" i="1"/>
  <c r="L67" i="1"/>
  <c r="M67" i="1"/>
  <c r="N67" i="1"/>
  <c r="O67" i="1"/>
  <c r="F68" i="1"/>
  <c r="G68" i="1"/>
  <c r="H68" i="1"/>
  <c r="I68" i="1"/>
  <c r="J68" i="1"/>
  <c r="K68" i="1"/>
  <c r="L68" i="1"/>
  <c r="M68" i="1"/>
  <c r="N68" i="1"/>
  <c r="O68" i="1"/>
  <c r="F69" i="1"/>
  <c r="G69" i="1"/>
  <c r="H69" i="1"/>
  <c r="I69" i="1"/>
  <c r="J69" i="1"/>
  <c r="K69" i="1"/>
  <c r="L69" i="1"/>
  <c r="M69" i="1"/>
  <c r="N69" i="1"/>
  <c r="O69" i="1"/>
  <c r="F70" i="1"/>
  <c r="G70" i="1"/>
  <c r="H70" i="1"/>
  <c r="I70" i="1"/>
  <c r="J70" i="1"/>
  <c r="K70" i="1"/>
  <c r="L70" i="1"/>
  <c r="M70" i="1"/>
  <c r="N70" i="1"/>
  <c r="O70" i="1"/>
  <c r="F71" i="1"/>
  <c r="G71" i="1"/>
  <c r="H71" i="1"/>
  <c r="I71" i="1"/>
  <c r="J71" i="1"/>
  <c r="K71" i="1"/>
  <c r="L71" i="1"/>
  <c r="M71" i="1"/>
  <c r="N71" i="1"/>
  <c r="O71" i="1"/>
  <c r="F72" i="1"/>
  <c r="G72" i="1"/>
  <c r="H72" i="1"/>
  <c r="I72" i="1"/>
  <c r="J72" i="1"/>
  <c r="K72" i="1"/>
  <c r="L72" i="1"/>
  <c r="M72" i="1"/>
  <c r="N72" i="1"/>
  <c r="O72" i="1"/>
  <c r="F73" i="1"/>
  <c r="G73" i="1"/>
  <c r="H73" i="1"/>
  <c r="I73" i="1"/>
  <c r="J73" i="1"/>
  <c r="K73" i="1"/>
  <c r="L73" i="1"/>
  <c r="M73" i="1"/>
  <c r="N73" i="1"/>
  <c r="O73" i="1"/>
  <c r="F74" i="1"/>
  <c r="G74" i="1"/>
  <c r="H74" i="1"/>
  <c r="I74" i="1"/>
  <c r="J74" i="1"/>
  <c r="K74" i="1"/>
  <c r="L74" i="1"/>
  <c r="M74" i="1"/>
  <c r="N74" i="1"/>
  <c r="O74" i="1"/>
  <c r="F75" i="1"/>
  <c r="G75" i="1"/>
  <c r="H75" i="1"/>
  <c r="I75" i="1"/>
  <c r="J75" i="1"/>
  <c r="K75" i="1"/>
  <c r="L75" i="1"/>
  <c r="M75" i="1"/>
  <c r="N75" i="1"/>
  <c r="O75" i="1"/>
  <c r="F76" i="1"/>
  <c r="G76" i="1"/>
  <c r="H76" i="1"/>
  <c r="I76" i="1"/>
  <c r="J76" i="1"/>
  <c r="K76" i="1"/>
  <c r="L76" i="1"/>
  <c r="M76" i="1"/>
  <c r="N76" i="1"/>
  <c r="O76" i="1"/>
  <c r="F77" i="1"/>
  <c r="G77" i="1"/>
  <c r="H77" i="1"/>
  <c r="I77" i="1"/>
  <c r="J77" i="1"/>
  <c r="K77" i="1"/>
  <c r="L77" i="1"/>
  <c r="M77" i="1"/>
  <c r="N77" i="1"/>
  <c r="O77" i="1"/>
  <c r="F78" i="1"/>
  <c r="G78" i="1"/>
  <c r="H78" i="1"/>
  <c r="I78" i="1"/>
  <c r="J78" i="1"/>
  <c r="K78" i="1"/>
  <c r="L78" i="1"/>
  <c r="M78" i="1"/>
  <c r="N78" i="1"/>
  <c r="O78" i="1"/>
  <c r="F79" i="1"/>
  <c r="G79" i="1"/>
  <c r="H79" i="1"/>
  <c r="I79" i="1"/>
  <c r="J79" i="1"/>
  <c r="K79" i="1"/>
  <c r="L79" i="1"/>
  <c r="M79" i="1"/>
  <c r="N79" i="1"/>
  <c r="O79" i="1"/>
  <c r="G12" i="2"/>
  <c r="H12" i="2"/>
  <c r="I12" i="2"/>
  <c r="J12" i="2"/>
  <c r="K12" i="2"/>
  <c r="L12" i="2"/>
  <c r="M12" i="2"/>
  <c r="N12" i="2"/>
  <c r="O12" i="2"/>
  <c r="G13" i="2"/>
  <c r="H13" i="2"/>
  <c r="I13" i="2"/>
  <c r="J13" i="2"/>
  <c r="K13" i="2"/>
  <c r="L13" i="2"/>
  <c r="M13" i="2"/>
  <c r="N13" i="2"/>
  <c r="O13" i="2"/>
  <c r="G14" i="2"/>
  <c r="H14" i="2"/>
  <c r="I14" i="2"/>
  <c r="J14" i="2"/>
  <c r="K14" i="2"/>
  <c r="L14" i="2"/>
  <c r="M14" i="2"/>
  <c r="N14" i="2"/>
  <c r="O14" i="2"/>
  <c r="G15" i="2"/>
  <c r="H15" i="2"/>
  <c r="I15" i="2"/>
  <c r="J15" i="2"/>
  <c r="K15" i="2"/>
  <c r="L15" i="2"/>
  <c r="M15" i="2"/>
  <c r="N15" i="2"/>
  <c r="O15" i="2"/>
  <c r="G16" i="2"/>
  <c r="H16" i="2"/>
  <c r="I16" i="2"/>
  <c r="J16" i="2"/>
  <c r="K16" i="2"/>
  <c r="L16" i="2"/>
  <c r="M16" i="2"/>
  <c r="N16" i="2"/>
  <c r="O16" i="2"/>
  <c r="G17" i="2"/>
  <c r="H17" i="2"/>
  <c r="I17" i="2"/>
  <c r="J17" i="2"/>
  <c r="K17" i="2"/>
  <c r="L17" i="2"/>
  <c r="M17" i="2"/>
  <c r="N17" i="2"/>
  <c r="O17" i="2"/>
  <c r="G18" i="2"/>
  <c r="H18" i="2"/>
  <c r="I18" i="2"/>
  <c r="J18" i="2"/>
  <c r="K18" i="2"/>
  <c r="L18" i="2"/>
  <c r="M18" i="2"/>
  <c r="N18" i="2"/>
  <c r="O18" i="2"/>
  <c r="G19" i="2"/>
  <c r="H19" i="2"/>
  <c r="I19" i="2"/>
  <c r="J19" i="2"/>
  <c r="K19" i="2"/>
  <c r="L19" i="2"/>
  <c r="M19" i="2"/>
  <c r="N19" i="2"/>
  <c r="O19" i="2"/>
  <c r="G20" i="2"/>
  <c r="H20" i="2"/>
  <c r="I20" i="2"/>
  <c r="J20" i="2"/>
  <c r="K20" i="2"/>
  <c r="L20" i="2"/>
  <c r="M20" i="2"/>
  <c r="N20" i="2"/>
  <c r="O20" i="2"/>
  <c r="G21" i="2"/>
  <c r="H21" i="2"/>
  <c r="I21" i="2"/>
  <c r="J21" i="2"/>
  <c r="K21" i="2"/>
  <c r="L21" i="2"/>
  <c r="M21" i="2"/>
  <c r="N21" i="2"/>
  <c r="O21" i="2"/>
  <c r="G22" i="2"/>
  <c r="H22" i="2"/>
  <c r="I22" i="2"/>
  <c r="J22" i="2"/>
  <c r="K22" i="2"/>
  <c r="L22" i="2"/>
  <c r="M22" i="2"/>
  <c r="N22" i="2"/>
  <c r="O22" i="2"/>
  <c r="G23" i="2"/>
  <c r="H23" i="2"/>
  <c r="I23" i="2"/>
  <c r="J23" i="2"/>
  <c r="K23" i="2"/>
  <c r="L23" i="2"/>
  <c r="M23" i="2"/>
  <c r="N23" i="2"/>
  <c r="O23" i="2"/>
  <c r="G30" i="2"/>
  <c r="H30" i="2"/>
  <c r="I30" i="2"/>
  <c r="J30" i="2"/>
  <c r="K30" i="2"/>
  <c r="L30" i="2"/>
  <c r="M30" i="2"/>
  <c r="N30" i="2"/>
  <c r="O30" i="2"/>
  <c r="G31" i="2"/>
  <c r="H31" i="2"/>
  <c r="I31" i="2"/>
  <c r="J31" i="2"/>
  <c r="K31" i="2"/>
  <c r="L31" i="2"/>
  <c r="M31" i="2"/>
  <c r="N31" i="2"/>
  <c r="O31" i="2"/>
  <c r="G32" i="2"/>
  <c r="H32" i="2"/>
  <c r="I32" i="2"/>
  <c r="J32" i="2"/>
  <c r="K32" i="2"/>
  <c r="L32" i="2"/>
  <c r="M32" i="2"/>
  <c r="N32" i="2"/>
  <c r="O32" i="2"/>
  <c r="G33" i="2"/>
  <c r="H33" i="2"/>
  <c r="I33" i="2"/>
  <c r="J33" i="2"/>
  <c r="K33" i="2"/>
  <c r="L33" i="2"/>
  <c r="M33" i="2"/>
  <c r="N33" i="2"/>
  <c r="O33" i="2"/>
  <c r="G34" i="2"/>
  <c r="H34" i="2"/>
  <c r="I34" i="2"/>
  <c r="J34" i="2"/>
  <c r="K34" i="2"/>
  <c r="L34" i="2"/>
  <c r="M34" i="2"/>
  <c r="N34" i="2"/>
  <c r="O34" i="2"/>
  <c r="G35" i="2"/>
  <c r="H35" i="2"/>
  <c r="I35" i="2"/>
  <c r="J35" i="2"/>
  <c r="K35" i="2"/>
  <c r="L35" i="2"/>
  <c r="M35" i="2"/>
  <c r="N35" i="2"/>
  <c r="O35" i="2"/>
  <c r="G36" i="2"/>
  <c r="H36" i="2"/>
  <c r="I36" i="2"/>
  <c r="J36" i="2"/>
  <c r="K36" i="2"/>
  <c r="L36" i="2"/>
  <c r="M36" i="2"/>
  <c r="N36" i="2"/>
  <c r="O36" i="2"/>
  <c r="G37" i="2"/>
  <c r="H37" i="2"/>
  <c r="I37" i="2"/>
  <c r="J37" i="2"/>
  <c r="K37" i="2"/>
  <c r="L37" i="2"/>
  <c r="M37" i="2"/>
  <c r="N37" i="2"/>
  <c r="O37" i="2"/>
  <c r="G38" i="2"/>
  <c r="H38" i="2"/>
  <c r="I38" i="2"/>
  <c r="J38" i="2"/>
  <c r="K38" i="2"/>
  <c r="L38" i="2"/>
  <c r="M38" i="2"/>
  <c r="N38" i="2"/>
  <c r="O38" i="2"/>
  <c r="G39" i="2"/>
  <c r="H39" i="2"/>
  <c r="I39" i="2"/>
  <c r="J39" i="2"/>
  <c r="K39" i="2"/>
  <c r="L39" i="2"/>
  <c r="M39" i="2"/>
  <c r="N39" i="2"/>
  <c r="O39" i="2"/>
  <c r="G40" i="2"/>
  <c r="H40" i="2"/>
  <c r="I40" i="2"/>
  <c r="J40" i="2"/>
  <c r="K40" i="2"/>
  <c r="L40" i="2"/>
  <c r="M40" i="2"/>
  <c r="N40" i="2"/>
  <c r="O40" i="2"/>
  <c r="G41" i="2"/>
  <c r="H41" i="2"/>
  <c r="I41" i="2"/>
  <c r="J41" i="2"/>
  <c r="K41" i="2"/>
  <c r="L41" i="2"/>
  <c r="M41" i="2"/>
  <c r="N41" i="2"/>
  <c r="O41" i="2"/>
  <c r="G42" i="2"/>
  <c r="H42" i="2"/>
  <c r="I42" i="2"/>
  <c r="J42" i="2"/>
  <c r="K42" i="2"/>
  <c r="L42" i="2"/>
  <c r="M42" i="2"/>
  <c r="N42" i="2"/>
  <c r="O42" i="2"/>
  <c r="G43" i="2"/>
  <c r="H43" i="2"/>
  <c r="I43" i="2"/>
  <c r="J43" i="2"/>
  <c r="K43" i="2"/>
  <c r="L43" i="2"/>
  <c r="M43" i="2"/>
  <c r="N43" i="2"/>
  <c r="O43" i="2"/>
  <c r="G44" i="2"/>
  <c r="H44" i="2"/>
  <c r="I44" i="2"/>
  <c r="J44" i="2"/>
  <c r="K44" i="2"/>
  <c r="L44" i="2"/>
  <c r="M44" i="2"/>
  <c r="N44" i="2"/>
  <c r="O44" i="2"/>
  <c r="G45" i="2"/>
  <c r="H45" i="2"/>
  <c r="I45" i="2"/>
  <c r="J45" i="2"/>
  <c r="K45" i="2"/>
  <c r="L45" i="2"/>
  <c r="M45" i="2"/>
  <c r="N45" i="2"/>
  <c r="O45" i="2"/>
  <c r="G46" i="2"/>
  <c r="H46" i="2"/>
  <c r="I46" i="2"/>
  <c r="J46" i="2"/>
  <c r="K46" i="2"/>
  <c r="L46" i="2"/>
  <c r="M46" i="2"/>
  <c r="N46" i="2"/>
  <c r="O46" i="2"/>
  <c r="G47" i="2"/>
  <c r="H47" i="2"/>
  <c r="I47" i="2"/>
  <c r="J47" i="2"/>
  <c r="K47" i="2"/>
  <c r="L47" i="2"/>
  <c r="M47" i="2"/>
  <c r="N47" i="2"/>
  <c r="O47" i="2"/>
  <c r="G48" i="2"/>
  <c r="H48" i="2"/>
  <c r="I48" i="2"/>
  <c r="J48" i="2"/>
  <c r="K48" i="2"/>
  <c r="L48" i="2"/>
  <c r="M48" i="2"/>
  <c r="N48" i="2"/>
  <c r="O48" i="2"/>
  <c r="G49" i="2"/>
  <c r="H49" i="2"/>
  <c r="I49" i="2"/>
  <c r="J49" i="2"/>
  <c r="K49" i="2"/>
  <c r="L49" i="2"/>
  <c r="M49" i="2"/>
  <c r="N49" i="2"/>
  <c r="O49" i="2"/>
  <c r="G50" i="2"/>
  <c r="H50" i="2"/>
  <c r="I50" i="2"/>
  <c r="J50" i="2"/>
  <c r="K50" i="2"/>
  <c r="L50" i="2"/>
  <c r="M50" i="2"/>
  <c r="N50" i="2"/>
  <c r="O50" i="2"/>
  <c r="G51" i="2"/>
  <c r="H51" i="2"/>
  <c r="I51" i="2"/>
  <c r="J51" i="2"/>
  <c r="K51" i="2"/>
  <c r="L51" i="2"/>
  <c r="M51" i="2"/>
  <c r="N51" i="2"/>
  <c r="O51" i="2"/>
  <c r="G52" i="2"/>
  <c r="H52" i="2"/>
  <c r="I52" i="2"/>
  <c r="J52" i="2"/>
  <c r="K52" i="2"/>
  <c r="L52" i="2"/>
  <c r="M52" i="2"/>
  <c r="N52" i="2"/>
  <c r="O52" i="2"/>
  <c r="G53" i="2"/>
  <c r="H53" i="2"/>
  <c r="I53" i="2"/>
  <c r="J53" i="2"/>
  <c r="K53" i="2"/>
  <c r="L53" i="2"/>
  <c r="M53" i="2"/>
  <c r="N53" i="2"/>
  <c r="O53" i="2"/>
  <c r="G54" i="2"/>
  <c r="H54" i="2"/>
  <c r="I54" i="2"/>
  <c r="J54" i="2"/>
  <c r="K54" i="2"/>
  <c r="L54" i="2"/>
  <c r="M54" i="2"/>
  <c r="N54" i="2"/>
  <c r="O54" i="2"/>
  <c r="G55" i="2"/>
  <c r="H55" i="2"/>
  <c r="I55" i="2"/>
  <c r="J55" i="2"/>
  <c r="K55" i="2"/>
  <c r="L55" i="2"/>
  <c r="M55" i="2"/>
  <c r="N55" i="2"/>
  <c r="O55" i="2"/>
  <c r="G56" i="2"/>
  <c r="H56" i="2"/>
  <c r="I56" i="2"/>
  <c r="J56" i="2"/>
  <c r="K56" i="2"/>
  <c r="L56" i="2"/>
  <c r="M56" i="2"/>
  <c r="N56" i="2"/>
  <c r="O56" i="2"/>
  <c r="G57" i="2"/>
  <c r="H57" i="2"/>
  <c r="I57" i="2"/>
  <c r="J57" i="2"/>
  <c r="K57" i="2"/>
  <c r="L57" i="2"/>
  <c r="M57" i="2"/>
  <c r="N57" i="2"/>
  <c r="O57" i="2"/>
  <c r="G58" i="2"/>
  <c r="H58" i="2"/>
  <c r="I58" i="2"/>
  <c r="J58" i="2"/>
  <c r="K58" i="2"/>
  <c r="L58" i="2"/>
  <c r="M58" i="2"/>
  <c r="N58" i="2"/>
  <c r="O58" i="2"/>
  <c r="G59" i="2"/>
  <c r="H59" i="2"/>
  <c r="I59" i="2"/>
  <c r="J59" i="2"/>
  <c r="K59" i="2"/>
  <c r="L59" i="2"/>
  <c r="M59" i="2"/>
  <c r="N59" i="2"/>
  <c r="O59" i="2"/>
  <c r="G60" i="2"/>
  <c r="H60" i="2"/>
  <c r="I60" i="2"/>
  <c r="J60" i="2"/>
  <c r="K60" i="2"/>
  <c r="L60" i="2"/>
  <c r="M60" i="2"/>
  <c r="N60" i="2"/>
  <c r="O60" i="2"/>
  <c r="G61" i="2"/>
  <c r="H61" i="2"/>
  <c r="I61" i="2"/>
  <c r="J61" i="2"/>
  <c r="K61" i="2"/>
  <c r="L61" i="2"/>
  <c r="M61" i="2"/>
  <c r="N61" i="2"/>
  <c r="O61" i="2"/>
  <c r="G62" i="2"/>
  <c r="H62" i="2"/>
  <c r="I62" i="2"/>
  <c r="J62" i="2"/>
  <c r="K62" i="2"/>
  <c r="L62" i="2"/>
  <c r="M62" i="2"/>
  <c r="N62" i="2"/>
  <c r="O62" i="2"/>
  <c r="G63" i="2"/>
  <c r="H63" i="2"/>
  <c r="I63" i="2"/>
  <c r="J63" i="2"/>
  <c r="K63" i="2"/>
  <c r="L63" i="2"/>
  <c r="M63" i="2"/>
  <c r="N63" i="2"/>
  <c r="O63" i="2"/>
  <c r="G64" i="2"/>
  <c r="H64" i="2"/>
  <c r="I64" i="2"/>
  <c r="J64" i="2"/>
  <c r="K64" i="2"/>
  <c r="L64" i="2"/>
  <c r="M64" i="2"/>
  <c r="N64" i="2"/>
  <c r="O64" i="2"/>
  <c r="G65" i="2"/>
  <c r="H65" i="2"/>
  <c r="I65" i="2"/>
  <c r="J65" i="2"/>
  <c r="K65" i="2"/>
  <c r="L65" i="2"/>
  <c r="M65" i="2"/>
  <c r="N65" i="2"/>
  <c r="O65" i="2"/>
  <c r="G66" i="2"/>
  <c r="H66" i="2"/>
  <c r="I66" i="2"/>
  <c r="J66" i="2"/>
  <c r="K66" i="2"/>
  <c r="L66" i="2"/>
  <c r="M66" i="2"/>
  <c r="N66" i="2"/>
  <c r="O66" i="2"/>
  <c r="G67" i="2"/>
  <c r="H67" i="2"/>
  <c r="I67" i="2"/>
  <c r="J67" i="2"/>
  <c r="K67" i="2"/>
  <c r="L67" i="2"/>
  <c r="M67" i="2"/>
  <c r="N67" i="2"/>
  <c r="O67" i="2"/>
  <c r="G68" i="2"/>
  <c r="H68" i="2"/>
  <c r="I68" i="2"/>
  <c r="J68" i="2"/>
  <c r="K68" i="2"/>
  <c r="L68" i="2"/>
  <c r="M68" i="2"/>
  <c r="N68" i="2"/>
  <c r="O68" i="2"/>
  <c r="G69" i="2"/>
  <c r="H69" i="2"/>
  <c r="I69" i="2"/>
  <c r="J69" i="2"/>
  <c r="K69" i="2"/>
  <c r="L69" i="2"/>
  <c r="M69" i="2"/>
  <c r="N69" i="2"/>
  <c r="O69" i="2"/>
  <c r="G70" i="2"/>
  <c r="H70" i="2"/>
  <c r="I70" i="2"/>
  <c r="J70" i="2"/>
  <c r="K70" i="2"/>
  <c r="L70" i="2"/>
  <c r="M70" i="2"/>
  <c r="N70" i="2"/>
  <c r="O70" i="2"/>
  <c r="G71" i="2"/>
  <c r="H71" i="2"/>
  <c r="I71" i="2"/>
  <c r="J71" i="2"/>
  <c r="K71" i="2"/>
  <c r="L71" i="2"/>
  <c r="M71" i="2"/>
  <c r="N71" i="2"/>
  <c r="O71" i="2"/>
  <c r="G72" i="2"/>
  <c r="H72" i="2"/>
  <c r="I72" i="2"/>
  <c r="J72" i="2"/>
  <c r="K72" i="2"/>
  <c r="L72" i="2"/>
  <c r="M72" i="2"/>
  <c r="N72" i="2"/>
  <c r="O72" i="2"/>
  <c r="G73" i="2"/>
  <c r="H73" i="2"/>
  <c r="I73" i="2"/>
  <c r="J73" i="2"/>
  <c r="K73" i="2"/>
  <c r="L73" i="2"/>
  <c r="M73" i="2"/>
  <c r="N73" i="2"/>
  <c r="O73" i="2"/>
  <c r="G74" i="2"/>
  <c r="H74" i="2"/>
  <c r="I74" i="2"/>
  <c r="J74" i="2"/>
  <c r="K74" i="2"/>
  <c r="L74" i="2"/>
  <c r="M74" i="2"/>
  <c r="N74" i="2"/>
  <c r="O74" i="2"/>
  <c r="G75" i="2"/>
  <c r="H75" i="2"/>
  <c r="I75" i="2"/>
  <c r="J75" i="2"/>
  <c r="K75" i="2"/>
  <c r="L75" i="2"/>
  <c r="M75" i="2"/>
  <c r="N75" i="2"/>
  <c r="O75" i="2"/>
  <c r="G76" i="2"/>
  <c r="H76" i="2"/>
  <c r="I76" i="2"/>
  <c r="J76" i="2"/>
  <c r="K76" i="2"/>
  <c r="L76" i="2"/>
  <c r="M76" i="2"/>
  <c r="N76" i="2"/>
  <c r="O76" i="2"/>
  <c r="G77" i="2"/>
  <c r="H77" i="2"/>
  <c r="I77" i="2"/>
  <c r="J77" i="2"/>
  <c r="K77" i="2"/>
  <c r="L77" i="2"/>
  <c r="M77" i="2"/>
  <c r="N77" i="2"/>
  <c r="O77" i="2"/>
  <c r="G78" i="2"/>
  <c r="H78" i="2"/>
  <c r="I78" i="2"/>
  <c r="J78" i="2"/>
  <c r="K78" i="2"/>
  <c r="L78" i="2"/>
  <c r="M78" i="2"/>
  <c r="N78" i="2"/>
  <c r="O78" i="2"/>
  <c r="G79" i="2"/>
  <c r="H79" i="2"/>
  <c r="I79" i="2"/>
  <c r="J79" i="2"/>
  <c r="K79" i="2"/>
  <c r="L79" i="2"/>
  <c r="M79" i="2"/>
  <c r="N79" i="2"/>
  <c r="O79" i="2"/>
  <c r="G87" i="2"/>
  <c r="H87" i="2"/>
  <c r="I87" i="2"/>
  <c r="J87" i="2"/>
  <c r="K87" i="2"/>
  <c r="L87" i="2"/>
  <c r="M87" i="2"/>
  <c r="N87" i="2"/>
  <c r="O87" i="2"/>
  <c r="G88" i="2"/>
  <c r="H88" i="2"/>
  <c r="I88" i="2"/>
  <c r="J88" i="2"/>
  <c r="K88" i="2"/>
  <c r="L88" i="2"/>
  <c r="M88" i="2"/>
  <c r="N88" i="2"/>
  <c r="O88" i="2"/>
  <c r="G89" i="2"/>
  <c r="H89" i="2"/>
  <c r="I89" i="2"/>
  <c r="J89" i="2"/>
  <c r="K89" i="2"/>
  <c r="L89" i="2"/>
  <c r="M89" i="2"/>
  <c r="N89" i="2"/>
  <c r="O89" i="2"/>
  <c r="G90" i="2"/>
  <c r="H90" i="2"/>
  <c r="I90" i="2"/>
  <c r="J90" i="2"/>
  <c r="K90" i="2"/>
  <c r="L90" i="2"/>
  <c r="M90" i="2"/>
  <c r="N90" i="2"/>
  <c r="O90" i="2"/>
  <c r="G91" i="2"/>
  <c r="H91" i="2"/>
  <c r="I91" i="2"/>
  <c r="J91" i="2"/>
  <c r="K91" i="2"/>
  <c r="L91" i="2"/>
  <c r="M91" i="2"/>
  <c r="N91" i="2"/>
  <c r="O91" i="2"/>
  <c r="G92" i="2"/>
  <c r="H92" i="2"/>
  <c r="I92" i="2"/>
  <c r="J92" i="2"/>
  <c r="K92" i="2"/>
  <c r="L92" i="2"/>
  <c r="M92" i="2"/>
  <c r="N92" i="2"/>
  <c r="O92" i="2"/>
  <c r="G93" i="2"/>
  <c r="H93" i="2"/>
  <c r="I93" i="2"/>
  <c r="J93" i="2"/>
  <c r="K93" i="2"/>
  <c r="L93" i="2"/>
  <c r="M93" i="2"/>
  <c r="N93" i="2"/>
  <c r="O93" i="2"/>
  <c r="G94" i="2"/>
  <c r="H94" i="2"/>
  <c r="I94" i="2"/>
  <c r="J94" i="2"/>
  <c r="K94" i="2"/>
  <c r="L94" i="2"/>
  <c r="M94" i="2"/>
  <c r="N94" i="2"/>
  <c r="O94" i="2"/>
  <c r="G95" i="2"/>
  <c r="H95" i="2"/>
  <c r="I95" i="2"/>
  <c r="J95" i="2"/>
  <c r="K95" i="2"/>
  <c r="L95" i="2"/>
  <c r="M95" i="2"/>
  <c r="N95" i="2"/>
  <c r="O95" i="2"/>
  <c r="G96" i="2"/>
  <c r="H96" i="2"/>
  <c r="I96" i="2"/>
  <c r="J96" i="2"/>
  <c r="K96" i="2"/>
  <c r="L96" i="2"/>
  <c r="M96" i="2"/>
  <c r="N96" i="2"/>
  <c r="O96" i="2"/>
  <c r="G97" i="2"/>
  <c r="H97" i="2"/>
  <c r="I97" i="2"/>
  <c r="J97" i="2"/>
  <c r="K97" i="2"/>
  <c r="L97" i="2"/>
  <c r="M97" i="2"/>
  <c r="N97" i="2"/>
  <c r="O97" i="2"/>
  <c r="G98" i="2"/>
  <c r="H98" i="2"/>
  <c r="I98" i="2"/>
  <c r="J98" i="2"/>
  <c r="K98" i="2"/>
  <c r="L98" i="2"/>
  <c r="M98" i="2"/>
  <c r="N98" i="2"/>
  <c r="O98" i="2"/>
  <c r="G99" i="2"/>
  <c r="H99" i="2"/>
  <c r="I99" i="2"/>
  <c r="J99" i="2"/>
  <c r="K99" i="2"/>
  <c r="L99" i="2"/>
  <c r="M99" i="2"/>
  <c r="N99" i="2"/>
  <c r="O99" i="2"/>
  <c r="G100" i="2"/>
  <c r="H100" i="2"/>
  <c r="I100" i="2"/>
  <c r="J100" i="2"/>
  <c r="K100" i="2"/>
  <c r="L100" i="2"/>
  <c r="M100" i="2"/>
  <c r="N100" i="2"/>
  <c r="O100" i="2"/>
  <c r="G101" i="2"/>
  <c r="H101" i="2"/>
  <c r="I101" i="2"/>
  <c r="J101" i="2"/>
  <c r="K101" i="2"/>
  <c r="L101" i="2"/>
  <c r="M101" i="2"/>
  <c r="N101" i="2"/>
  <c r="O101" i="2"/>
  <c r="G102" i="2"/>
  <c r="H102" i="2"/>
  <c r="I102" i="2"/>
  <c r="J102" i="2"/>
  <c r="K102" i="2"/>
  <c r="L102" i="2"/>
  <c r="M102" i="2"/>
  <c r="N102" i="2"/>
  <c r="O102" i="2"/>
  <c r="G103" i="2"/>
  <c r="H103" i="2"/>
  <c r="I103" i="2"/>
  <c r="J103" i="2"/>
  <c r="K103" i="2"/>
  <c r="L103" i="2"/>
  <c r="M103" i="2"/>
  <c r="N103" i="2"/>
  <c r="O103" i="2"/>
  <c r="G104" i="2"/>
  <c r="H104" i="2"/>
  <c r="I104" i="2"/>
  <c r="J104" i="2"/>
  <c r="K104" i="2"/>
  <c r="L104" i="2"/>
  <c r="M104" i="2"/>
  <c r="N104" i="2"/>
  <c r="O104" i="2"/>
  <c r="G105" i="2"/>
  <c r="H105" i="2"/>
  <c r="I105" i="2"/>
  <c r="J105" i="2"/>
  <c r="K105" i="2"/>
  <c r="L105" i="2"/>
  <c r="M105" i="2"/>
  <c r="N105" i="2"/>
  <c r="O105" i="2"/>
  <c r="G106" i="2"/>
  <c r="H106" i="2"/>
  <c r="I106" i="2"/>
  <c r="J106" i="2"/>
  <c r="K106" i="2"/>
  <c r="L106" i="2"/>
  <c r="M106" i="2"/>
  <c r="N106" i="2"/>
  <c r="O106" i="2"/>
  <c r="G107" i="2"/>
  <c r="H107" i="2"/>
  <c r="I107" i="2"/>
  <c r="J107" i="2"/>
  <c r="K107" i="2"/>
  <c r="L107" i="2"/>
  <c r="M107" i="2"/>
  <c r="N107" i="2"/>
  <c r="O107" i="2"/>
  <c r="G108" i="2"/>
  <c r="H108" i="2"/>
  <c r="I108" i="2"/>
  <c r="J108" i="2"/>
  <c r="K108" i="2"/>
  <c r="L108" i="2"/>
  <c r="M108" i="2"/>
  <c r="N108" i="2"/>
  <c r="O108" i="2"/>
  <c r="G109" i="2"/>
  <c r="H109" i="2"/>
  <c r="I109" i="2"/>
  <c r="J109" i="2"/>
  <c r="K109" i="2"/>
  <c r="L109" i="2"/>
  <c r="M109" i="2"/>
  <c r="N109" i="2"/>
  <c r="O109" i="2"/>
  <c r="G110" i="2"/>
  <c r="H110" i="2"/>
  <c r="I110" i="2"/>
  <c r="J110" i="2"/>
  <c r="K110" i="2"/>
  <c r="L110" i="2"/>
  <c r="M110" i="2"/>
  <c r="N110" i="2"/>
  <c r="O110" i="2"/>
  <c r="G111" i="2"/>
  <c r="H111" i="2"/>
  <c r="I111" i="2"/>
  <c r="J111" i="2"/>
  <c r="K111" i="2"/>
  <c r="L111" i="2"/>
  <c r="M111" i="2"/>
  <c r="N111" i="2"/>
  <c r="O111" i="2"/>
  <c r="G112" i="2"/>
  <c r="H112" i="2"/>
  <c r="I112" i="2"/>
  <c r="J112" i="2"/>
  <c r="K112" i="2"/>
  <c r="L112" i="2"/>
  <c r="M112" i="2"/>
  <c r="N112" i="2"/>
  <c r="O112" i="2"/>
  <c r="G113" i="2"/>
  <c r="H113" i="2"/>
  <c r="I113" i="2"/>
  <c r="J113" i="2"/>
  <c r="K113" i="2"/>
  <c r="L113" i="2"/>
  <c r="M113" i="2"/>
  <c r="N113" i="2"/>
  <c r="O113" i="2"/>
  <c r="G114" i="2"/>
  <c r="H114" i="2"/>
  <c r="I114" i="2"/>
  <c r="J114" i="2"/>
  <c r="K114" i="2"/>
  <c r="L114" i="2"/>
  <c r="M114" i="2"/>
  <c r="N114" i="2"/>
  <c r="O114" i="2"/>
  <c r="G115" i="2"/>
  <c r="H115" i="2"/>
  <c r="I115" i="2"/>
  <c r="J115" i="2"/>
  <c r="K115" i="2"/>
  <c r="L115" i="2"/>
  <c r="M115" i="2"/>
  <c r="N115" i="2"/>
  <c r="O115" i="2"/>
  <c r="G116" i="2"/>
  <c r="H116" i="2"/>
  <c r="I116" i="2"/>
  <c r="J116" i="2"/>
  <c r="K116" i="2"/>
  <c r="L116" i="2"/>
  <c r="M116" i="2"/>
  <c r="N116" i="2"/>
  <c r="O116" i="2"/>
  <c r="G117" i="2"/>
  <c r="H117" i="2"/>
  <c r="I117" i="2"/>
  <c r="J117" i="2"/>
  <c r="K117" i="2"/>
  <c r="L117" i="2"/>
  <c r="M117" i="2"/>
  <c r="N117" i="2"/>
  <c r="O117" i="2"/>
  <c r="G118" i="2"/>
  <c r="H118" i="2"/>
  <c r="I118" i="2"/>
  <c r="J118" i="2"/>
  <c r="K118" i="2"/>
  <c r="L118" i="2"/>
  <c r="M118" i="2"/>
  <c r="N118" i="2"/>
  <c r="O118" i="2"/>
  <c r="G119" i="2"/>
  <c r="H119" i="2"/>
  <c r="I119" i="2"/>
  <c r="J119" i="2"/>
  <c r="K119" i="2"/>
  <c r="L119" i="2"/>
  <c r="M119" i="2"/>
  <c r="N119" i="2"/>
  <c r="O119" i="2"/>
  <c r="G120" i="2"/>
  <c r="H120" i="2"/>
  <c r="I120" i="2"/>
  <c r="J120" i="2"/>
  <c r="K120" i="2"/>
  <c r="L120" i="2"/>
  <c r="M120" i="2"/>
  <c r="N120" i="2"/>
  <c r="O120" i="2"/>
  <c r="G121" i="2"/>
  <c r="H121" i="2"/>
  <c r="I121" i="2"/>
  <c r="J121" i="2"/>
  <c r="K121" i="2"/>
  <c r="L121" i="2"/>
  <c r="M121" i="2"/>
  <c r="N121" i="2"/>
  <c r="O121" i="2"/>
  <c r="G122" i="2"/>
  <c r="H122" i="2"/>
  <c r="I122" i="2"/>
  <c r="J122" i="2"/>
  <c r="K122" i="2"/>
  <c r="L122" i="2"/>
  <c r="M122" i="2"/>
  <c r="N122" i="2"/>
  <c r="O122" i="2"/>
  <c r="G123" i="2"/>
  <c r="H123" i="2"/>
  <c r="I123" i="2"/>
  <c r="J123" i="2"/>
  <c r="K123" i="2"/>
  <c r="L123" i="2"/>
  <c r="M123" i="2"/>
  <c r="N123" i="2"/>
  <c r="O123" i="2"/>
  <c r="G124" i="2"/>
  <c r="H124" i="2"/>
  <c r="I124" i="2"/>
  <c r="J124" i="2"/>
  <c r="K124" i="2"/>
  <c r="L124" i="2"/>
  <c r="M124" i="2"/>
  <c r="N124" i="2"/>
  <c r="O124" i="2"/>
  <c r="G125" i="2"/>
  <c r="H125" i="2"/>
  <c r="I125" i="2"/>
  <c r="J125" i="2"/>
  <c r="K125" i="2"/>
  <c r="L125" i="2"/>
  <c r="M125" i="2"/>
  <c r="N125" i="2"/>
  <c r="O125" i="2"/>
  <c r="G126" i="2"/>
  <c r="H126" i="2"/>
  <c r="I126" i="2"/>
  <c r="J126" i="2"/>
  <c r="K126" i="2"/>
  <c r="L126" i="2"/>
  <c r="M126" i="2"/>
  <c r="N126" i="2"/>
  <c r="O126" i="2"/>
  <c r="G127" i="2"/>
  <c r="H127" i="2"/>
  <c r="I127" i="2"/>
  <c r="J127" i="2"/>
  <c r="K127" i="2"/>
  <c r="L127" i="2"/>
  <c r="M127" i="2"/>
  <c r="N127" i="2"/>
  <c r="O127" i="2"/>
  <c r="G128" i="2"/>
  <c r="H128" i="2"/>
  <c r="I128" i="2"/>
  <c r="J128" i="2"/>
  <c r="K128" i="2"/>
  <c r="L128" i="2"/>
  <c r="M128" i="2"/>
  <c r="N128" i="2"/>
  <c r="O128" i="2"/>
  <c r="G129" i="2"/>
  <c r="H129" i="2"/>
  <c r="I129" i="2"/>
  <c r="J129" i="2"/>
  <c r="K129" i="2"/>
  <c r="L129" i="2"/>
  <c r="M129" i="2"/>
  <c r="N129" i="2"/>
  <c r="O129" i="2"/>
  <c r="G130" i="2"/>
  <c r="H130" i="2"/>
  <c r="I130" i="2"/>
  <c r="J130" i="2"/>
  <c r="K130" i="2"/>
  <c r="L130" i="2"/>
  <c r="M130" i="2"/>
  <c r="N130" i="2"/>
  <c r="O130" i="2"/>
  <c r="G131" i="2"/>
  <c r="H131" i="2"/>
  <c r="I131" i="2"/>
  <c r="J131" i="2"/>
  <c r="K131" i="2"/>
  <c r="L131" i="2"/>
  <c r="M131" i="2"/>
  <c r="N131" i="2"/>
  <c r="O131" i="2"/>
  <c r="G132" i="2"/>
  <c r="H132" i="2"/>
  <c r="I132" i="2"/>
  <c r="J132" i="2"/>
  <c r="K132" i="2"/>
  <c r="L132" i="2"/>
  <c r="M132" i="2"/>
  <c r="N132" i="2"/>
  <c r="O132" i="2"/>
  <c r="G133" i="2"/>
  <c r="H133" i="2"/>
  <c r="I133" i="2"/>
  <c r="J133" i="2"/>
  <c r="K133" i="2"/>
  <c r="L133" i="2"/>
  <c r="M133" i="2"/>
  <c r="N133" i="2"/>
  <c r="O133" i="2"/>
  <c r="G134" i="2"/>
  <c r="H134" i="2"/>
  <c r="I134" i="2"/>
  <c r="J134" i="2"/>
  <c r="K134" i="2"/>
  <c r="L134" i="2"/>
  <c r="M134" i="2"/>
  <c r="N134" i="2"/>
  <c r="O134" i="2"/>
  <c r="G135" i="2"/>
  <c r="H135" i="2"/>
  <c r="I135" i="2"/>
  <c r="J135" i="2"/>
  <c r="K135" i="2"/>
  <c r="L135" i="2"/>
  <c r="M135" i="2"/>
  <c r="N135" i="2"/>
  <c r="O135" i="2"/>
  <c r="G136" i="2"/>
  <c r="H136" i="2"/>
  <c r="I136" i="2"/>
  <c r="J136" i="2"/>
  <c r="K136" i="2"/>
  <c r="L136" i="2"/>
  <c r="M136" i="2"/>
  <c r="N136" i="2"/>
  <c r="O136" i="2"/>
  <c r="G137" i="2"/>
  <c r="H137" i="2"/>
  <c r="I137" i="2"/>
  <c r="J137" i="2"/>
  <c r="K137" i="2"/>
  <c r="L137" i="2"/>
  <c r="M137" i="2"/>
  <c r="N137" i="2"/>
  <c r="O137" i="2"/>
  <c r="G138" i="2"/>
  <c r="H138" i="2"/>
  <c r="I138" i="2"/>
  <c r="J138" i="2"/>
  <c r="K138" i="2"/>
  <c r="L138" i="2"/>
  <c r="M138" i="2"/>
  <c r="N138" i="2"/>
  <c r="O138" i="2"/>
  <c r="G139" i="2"/>
  <c r="H139" i="2"/>
  <c r="I139" i="2"/>
  <c r="J139" i="2"/>
  <c r="K139" i="2"/>
  <c r="L139" i="2"/>
  <c r="M139" i="2"/>
  <c r="N139" i="2"/>
  <c r="O139" i="2"/>
  <c r="G140" i="2"/>
  <c r="H140" i="2"/>
  <c r="I140" i="2"/>
  <c r="J140" i="2"/>
  <c r="K140" i="2"/>
  <c r="L140" i="2"/>
  <c r="M140" i="2"/>
  <c r="N140" i="2"/>
  <c r="O140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2" i="2"/>
  <c r="F13" i="2"/>
  <c r="F14" i="2"/>
  <c r="F15" i="2"/>
  <c r="F16" i="2"/>
  <c r="F17" i="2"/>
  <c r="F18" i="2"/>
  <c r="F19" i="2"/>
  <c r="F20" i="2"/>
  <c r="F21" i="2"/>
  <c r="F22" i="2"/>
  <c r="F23" i="2"/>
  <c r="F30" i="2"/>
  <c r="F31" i="2"/>
  <c r="F32" i="2"/>
  <c r="F33" i="2"/>
  <c r="F34" i="2"/>
  <c r="G15" i="3"/>
  <c r="H15" i="3"/>
  <c r="I15" i="3"/>
  <c r="J15" i="3"/>
  <c r="K15" i="3"/>
  <c r="L15" i="3"/>
  <c r="M15" i="3"/>
  <c r="N15" i="3"/>
  <c r="O15" i="3"/>
  <c r="G22" i="3"/>
  <c r="H22" i="3"/>
  <c r="I22" i="3"/>
  <c r="J22" i="3"/>
  <c r="K22" i="3"/>
  <c r="L22" i="3"/>
  <c r="M22" i="3"/>
  <c r="N22" i="3"/>
  <c r="O22" i="3"/>
  <c r="G34" i="3"/>
  <c r="H34" i="3"/>
  <c r="I34" i="3"/>
  <c r="J34" i="3"/>
  <c r="K34" i="3"/>
  <c r="L34" i="3"/>
  <c r="M34" i="3"/>
  <c r="N34" i="3"/>
  <c r="O34" i="3"/>
  <c r="G35" i="3"/>
  <c r="H35" i="3"/>
  <c r="I35" i="3"/>
  <c r="J35" i="3"/>
  <c r="K35" i="3"/>
  <c r="L35" i="3"/>
  <c r="M35" i="3"/>
  <c r="N35" i="3"/>
  <c r="O35" i="3"/>
  <c r="G36" i="3"/>
  <c r="H36" i="3"/>
  <c r="I36" i="3"/>
  <c r="J36" i="3"/>
  <c r="K36" i="3"/>
  <c r="L36" i="3"/>
  <c r="M36" i="3"/>
  <c r="N36" i="3"/>
  <c r="O36" i="3"/>
  <c r="G37" i="3"/>
  <c r="H37" i="3"/>
  <c r="I37" i="3"/>
  <c r="J37" i="3"/>
  <c r="K37" i="3"/>
  <c r="L37" i="3"/>
  <c r="M37" i="3"/>
  <c r="N37" i="3"/>
  <c r="O37" i="3"/>
  <c r="G38" i="3"/>
  <c r="H38" i="3"/>
  <c r="I38" i="3"/>
  <c r="J38" i="3"/>
  <c r="K38" i="3"/>
  <c r="L38" i="3"/>
  <c r="M38" i="3"/>
  <c r="N38" i="3"/>
  <c r="O38" i="3"/>
  <c r="G39" i="3"/>
  <c r="H39" i="3"/>
  <c r="I39" i="3"/>
  <c r="J39" i="3"/>
  <c r="K39" i="3"/>
  <c r="L39" i="3"/>
  <c r="M39" i="3"/>
  <c r="N39" i="3"/>
  <c r="O39" i="3"/>
  <c r="G40" i="3"/>
  <c r="H40" i="3"/>
  <c r="I40" i="3"/>
  <c r="J40" i="3"/>
  <c r="K40" i="3"/>
  <c r="L40" i="3"/>
  <c r="M40" i="3"/>
  <c r="N40" i="3"/>
  <c r="O40" i="3"/>
  <c r="G41" i="3"/>
  <c r="H41" i="3"/>
  <c r="I41" i="3"/>
  <c r="J41" i="3"/>
  <c r="K41" i="3"/>
  <c r="L41" i="3"/>
  <c r="M41" i="3"/>
  <c r="N41" i="3"/>
  <c r="O41" i="3"/>
  <c r="G42" i="3"/>
  <c r="H42" i="3"/>
  <c r="I42" i="3"/>
  <c r="J42" i="3"/>
  <c r="K42" i="3"/>
  <c r="L42" i="3"/>
  <c r="M42" i="3"/>
  <c r="N42" i="3"/>
  <c r="O42" i="3"/>
  <c r="G43" i="3"/>
  <c r="H43" i="3"/>
  <c r="I43" i="3"/>
  <c r="J43" i="3"/>
  <c r="K43" i="3"/>
  <c r="L43" i="3"/>
  <c r="M43" i="3"/>
  <c r="N43" i="3"/>
  <c r="O43" i="3"/>
  <c r="G44" i="3"/>
  <c r="H44" i="3"/>
  <c r="I44" i="3"/>
  <c r="J44" i="3"/>
  <c r="K44" i="3"/>
  <c r="L44" i="3"/>
  <c r="M44" i="3"/>
  <c r="N44" i="3"/>
  <c r="O44" i="3"/>
  <c r="G45" i="3"/>
  <c r="H45" i="3"/>
  <c r="I45" i="3"/>
  <c r="J45" i="3"/>
  <c r="K45" i="3"/>
  <c r="L45" i="3"/>
  <c r="M45" i="3"/>
  <c r="N45" i="3"/>
  <c r="O45" i="3"/>
  <c r="G46" i="3"/>
  <c r="H46" i="3"/>
  <c r="I46" i="3"/>
  <c r="J46" i="3"/>
  <c r="K46" i="3"/>
  <c r="L46" i="3"/>
  <c r="M46" i="3"/>
  <c r="N46" i="3"/>
  <c r="O46" i="3"/>
  <c r="G47" i="3"/>
  <c r="H47" i="3"/>
  <c r="I47" i="3"/>
  <c r="J47" i="3"/>
  <c r="K47" i="3"/>
  <c r="L47" i="3"/>
  <c r="M47" i="3"/>
  <c r="N47" i="3"/>
  <c r="O47" i="3"/>
  <c r="G48" i="3"/>
  <c r="H48" i="3"/>
  <c r="I48" i="3"/>
  <c r="J48" i="3"/>
  <c r="K48" i="3"/>
  <c r="L48" i="3"/>
  <c r="M48" i="3"/>
  <c r="N48" i="3"/>
  <c r="O48" i="3"/>
  <c r="G49" i="3"/>
  <c r="H49" i="3"/>
  <c r="I49" i="3"/>
  <c r="J49" i="3"/>
  <c r="K49" i="3"/>
  <c r="L49" i="3"/>
  <c r="M49" i="3"/>
  <c r="N49" i="3"/>
  <c r="O49" i="3"/>
  <c r="G50" i="3"/>
  <c r="H50" i="3"/>
  <c r="I50" i="3"/>
  <c r="J50" i="3"/>
  <c r="K50" i="3"/>
  <c r="L50" i="3"/>
  <c r="M50" i="3"/>
  <c r="N50" i="3"/>
  <c r="O50" i="3"/>
  <c r="G51" i="3"/>
  <c r="H51" i="3"/>
  <c r="I51" i="3"/>
  <c r="J51" i="3"/>
  <c r="K51" i="3"/>
  <c r="L51" i="3"/>
  <c r="M51" i="3"/>
  <c r="N51" i="3"/>
  <c r="O51" i="3"/>
  <c r="G52" i="3"/>
  <c r="H52" i="3"/>
  <c r="I52" i="3"/>
  <c r="J52" i="3"/>
  <c r="K52" i="3"/>
  <c r="L52" i="3"/>
  <c r="M52" i="3"/>
  <c r="N52" i="3"/>
  <c r="O52" i="3"/>
  <c r="G53" i="3"/>
  <c r="H53" i="3"/>
  <c r="I53" i="3"/>
  <c r="J53" i="3"/>
  <c r="K53" i="3"/>
  <c r="L53" i="3"/>
  <c r="M53" i="3"/>
  <c r="N53" i="3"/>
  <c r="O53" i="3"/>
  <c r="G54" i="3"/>
  <c r="H54" i="3"/>
  <c r="I54" i="3"/>
  <c r="J54" i="3"/>
  <c r="K54" i="3"/>
  <c r="L54" i="3"/>
  <c r="M54" i="3"/>
  <c r="N54" i="3"/>
  <c r="O54" i="3"/>
  <c r="G55" i="3"/>
  <c r="H55" i="3"/>
  <c r="I55" i="3"/>
  <c r="J55" i="3"/>
  <c r="K55" i="3"/>
  <c r="L55" i="3"/>
  <c r="M55" i="3"/>
  <c r="N55" i="3"/>
  <c r="O55" i="3"/>
  <c r="G56" i="3"/>
  <c r="H56" i="3"/>
  <c r="I56" i="3"/>
  <c r="J56" i="3"/>
  <c r="K56" i="3"/>
  <c r="L56" i="3"/>
  <c r="M56" i="3"/>
  <c r="N56" i="3"/>
  <c r="O56" i="3"/>
  <c r="G57" i="3"/>
  <c r="H57" i="3"/>
  <c r="I57" i="3"/>
  <c r="J57" i="3"/>
  <c r="K57" i="3"/>
  <c r="L57" i="3"/>
  <c r="M57" i="3"/>
  <c r="N57" i="3"/>
  <c r="O57" i="3"/>
  <c r="G58" i="3"/>
  <c r="H58" i="3"/>
  <c r="I58" i="3"/>
  <c r="J58" i="3"/>
  <c r="K58" i="3"/>
  <c r="L58" i="3"/>
  <c r="M58" i="3"/>
  <c r="N58" i="3"/>
  <c r="O58" i="3"/>
  <c r="G59" i="3"/>
  <c r="H59" i="3"/>
  <c r="I59" i="3"/>
  <c r="J59" i="3"/>
  <c r="K59" i="3"/>
  <c r="L59" i="3"/>
  <c r="M59" i="3"/>
  <c r="N59" i="3"/>
  <c r="O59" i="3"/>
  <c r="G60" i="3"/>
  <c r="H60" i="3"/>
  <c r="I60" i="3"/>
  <c r="J60" i="3"/>
  <c r="K60" i="3"/>
  <c r="L60" i="3"/>
  <c r="M60" i="3"/>
  <c r="N60" i="3"/>
  <c r="O60" i="3"/>
  <c r="G61" i="3"/>
  <c r="H61" i="3"/>
  <c r="I61" i="3"/>
  <c r="J61" i="3"/>
  <c r="K61" i="3"/>
  <c r="L61" i="3"/>
  <c r="M61" i="3"/>
  <c r="N61" i="3"/>
  <c r="O61" i="3"/>
  <c r="G62" i="3"/>
  <c r="H62" i="3"/>
  <c r="I62" i="3"/>
  <c r="J62" i="3"/>
  <c r="K62" i="3"/>
  <c r="L62" i="3"/>
  <c r="M62" i="3"/>
  <c r="N62" i="3"/>
  <c r="O62" i="3"/>
  <c r="G63" i="3"/>
  <c r="H63" i="3"/>
  <c r="I63" i="3"/>
  <c r="J63" i="3"/>
  <c r="K63" i="3"/>
  <c r="L63" i="3"/>
  <c r="M63" i="3"/>
  <c r="N63" i="3"/>
  <c r="O63" i="3"/>
  <c r="G64" i="3"/>
  <c r="H64" i="3"/>
  <c r="I64" i="3"/>
  <c r="J64" i="3"/>
  <c r="K64" i="3"/>
  <c r="L64" i="3"/>
  <c r="M64" i="3"/>
  <c r="N64" i="3"/>
  <c r="O64" i="3"/>
  <c r="G65" i="3"/>
  <c r="H65" i="3"/>
  <c r="I65" i="3"/>
  <c r="J65" i="3"/>
  <c r="K65" i="3"/>
  <c r="L65" i="3"/>
  <c r="M65" i="3"/>
  <c r="N65" i="3"/>
  <c r="O65" i="3"/>
  <c r="G66" i="3"/>
  <c r="H66" i="3"/>
  <c r="I66" i="3"/>
  <c r="J66" i="3"/>
  <c r="K66" i="3"/>
  <c r="L66" i="3"/>
  <c r="M66" i="3"/>
  <c r="N66" i="3"/>
  <c r="O66" i="3"/>
  <c r="G67" i="3"/>
  <c r="H67" i="3"/>
  <c r="I67" i="3"/>
  <c r="J67" i="3"/>
  <c r="K67" i="3"/>
  <c r="L67" i="3"/>
  <c r="M67" i="3"/>
  <c r="N67" i="3"/>
  <c r="O67" i="3"/>
  <c r="G68" i="3"/>
  <c r="H68" i="3"/>
  <c r="I68" i="3"/>
  <c r="J68" i="3"/>
  <c r="K68" i="3"/>
  <c r="L68" i="3"/>
  <c r="M68" i="3"/>
  <c r="N68" i="3"/>
  <c r="O68" i="3"/>
  <c r="G69" i="3"/>
  <c r="H69" i="3"/>
  <c r="I69" i="3"/>
  <c r="J69" i="3"/>
  <c r="K69" i="3"/>
  <c r="L69" i="3"/>
  <c r="M69" i="3"/>
  <c r="N69" i="3"/>
  <c r="O69" i="3"/>
  <c r="G70" i="3"/>
  <c r="H70" i="3"/>
  <c r="I70" i="3"/>
  <c r="J70" i="3"/>
  <c r="K70" i="3"/>
  <c r="L70" i="3"/>
  <c r="M70" i="3"/>
  <c r="N70" i="3"/>
  <c r="O70" i="3"/>
  <c r="G71" i="3"/>
  <c r="H71" i="3"/>
  <c r="I71" i="3"/>
  <c r="J71" i="3"/>
  <c r="K71" i="3"/>
  <c r="L71" i="3"/>
  <c r="M71" i="3"/>
  <c r="N71" i="3"/>
  <c r="O71" i="3"/>
  <c r="G72" i="3"/>
  <c r="H72" i="3"/>
  <c r="I72" i="3"/>
  <c r="J72" i="3"/>
  <c r="K72" i="3"/>
  <c r="L72" i="3"/>
  <c r="M72" i="3"/>
  <c r="N72" i="3"/>
  <c r="O72" i="3"/>
  <c r="G73" i="3"/>
  <c r="H73" i="3"/>
  <c r="I73" i="3"/>
  <c r="J73" i="3"/>
  <c r="K73" i="3"/>
  <c r="L73" i="3"/>
  <c r="M73" i="3"/>
  <c r="N73" i="3"/>
  <c r="O73" i="3"/>
  <c r="G74" i="3"/>
  <c r="H74" i="3"/>
  <c r="I74" i="3"/>
  <c r="J74" i="3"/>
  <c r="K74" i="3"/>
  <c r="L74" i="3"/>
  <c r="M74" i="3"/>
  <c r="N74" i="3"/>
  <c r="O74" i="3"/>
  <c r="G75" i="3"/>
  <c r="H75" i="3"/>
  <c r="I75" i="3"/>
  <c r="J75" i="3"/>
  <c r="K75" i="3"/>
  <c r="L75" i="3"/>
  <c r="M75" i="3"/>
  <c r="N75" i="3"/>
  <c r="O75" i="3"/>
  <c r="G76" i="3"/>
  <c r="H76" i="3"/>
  <c r="I76" i="3"/>
  <c r="J76" i="3"/>
  <c r="K76" i="3"/>
  <c r="L76" i="3"/>
  <c r="M76" i="3"/>
  <c r="N76" i="3"/>
  <c r="O76" i="3"/>
  <c r="G77" i="3"/>
  <c r="H77" i="3"/>
  <c r="I77" i="3"/>
  <c r="J77" i="3"/>
  <c r="K77" i="3"/>
  <c r="L77" i="3"/>
  <c r="M77" i="3"/>
  <c r="N77" i="3"/>
  <c r="O77" i="3"/>
  <c r="G78" i="3"/>
  <c r="H78" i="3"/>
  <c r="I78" i="3"/>
  <c r="J78" i="3"/>
  <c r="K78" i="3"/>
  <c r="L78" i="3"/>
  <c r="M78" i="3"/>
  <c r="N78" i="3"/>
  <c r="O78" i="3"/>
  <c r="G79" i="3"/>
  <c r="H79" i="3"/>
  <c r="I79" i="3"/>
  <c r="J79" i="3"/>
  <c r="K79" i="3"/>
  <c r="L79" i="3"/>
  <c r="M79" i="3"/>
  <c r="N79" i="3"/>
  <c r="O79" i="3"/>
  <c r="G80" i="3"/>
  <c r="H80" i="3"/>
  <c r="I80" i="3"/>
  <c r="J80" i="3"/>
  <c r="K80" i="3"/>
  <c r="L80" i="3"/>
  <c r="M80" i="3"/>
  <c r="N80" i="3"/>
  <c r="O80" i="3"/>
  <c r="G81" i="3"/>
  <c r="H81" i="3"/>
  <c r="I81" i="3"/>
  <c r="J81" i="3"/>
  <c r="K81" i="3"/>
  <c r="L81" i="3"/>
  <c r="M81" i="3"/>
  <c r="N81" i="3"/>
  <c r="O81" i="3"/>
  <c r="G82" i="3"/>
  <c r="H82" i="3"/>
  <c r="I82" i="3"/>
  <c r="J82" i="3"/>
  <c r="K82" i="3"/>
  <c r="L82" i="3"/>
  <c r="M82" i="3"/>
  <c r="N82" i="3"/>
  <c r="O82" i="3"/>
  <c r="G83" i="3"/>
  <c r="H83" i="3"/>
  <c r="I83" i="3"/>
  <c r="J83" i="3"/>
  <c r="K83" i="3"/>
  <c r="L83" i="3"/>
  <c r="M83" i="3"/>
  <c r="N83" i="3"/>
  <c r="O83" i="3"/>
  <c r="G84" i="3"/>
  <c r="H84" i="3"/>
  <c r="I84" i="3"/>
  <c r="J84" i="3"/>
  <c r="K84" i="3"/>
  <c r="L84" i="3"/>
  <c r="M84" i="3"/>
  <c r="N84" i="3"/>
  <c r="O84" i="3"/>
  <c r="G85" i="3"/>
  <c r="H85" i="3"/>
  <c r="I85" i="3"/>
  <c r="J85" i="3"/>
  <c r="K85" i="3"/>
  <c r="L85" i="3"/>
  <c r="M85" i="3"/>
  <c r="N85" i="3"/>
  <c r="O85" i="3"/>
  <c r="G86" i="3"/>
  <c r="H86" i="3"/>
  <c r="I86" i="3"/>
  <c r="J86" i="3"/>
  <c r="K86" i="3"/>
  <c r="L86" i="3"/>
  <c r="M86" i="3"/>
  <c r="N86" i="3"/>
  <c r="O86" i="3"/>
  <c r="G87" i="3"/>
  <c r="H87" i="3"/>
  <c r="I87" i="3"/>
  <c r="J87" i="3"/>
  <c r="K87" i="3"/>
  <c r="L87" i="3"/>
  <c r="M87" i="3"/>
  <c r="N87" i="3"/>
  <c r="O87" i="3"/>
  <c r="G88" i="3"/>
  <c r="H88" i="3"/>
  <c r="I88" i="3"/>
  <c r="J88" i="3"/>
  <c r="K88" i="3"/>
  <c r="L88" i="3"/>
  <c r="M88" i="3"/>
  <c r="N88" i="3"/>
  <c r="O88" i="3"/>
  <c r="G89" i="3"/>
  <c r="H89" i="3"/>
  <c r="I89" i="3"/>
  <c r="J89" i="3"/>
  <c r="K89" i="3"/>
  <c r="L89" i="3"/>
  <c r="M89" i="3"/>
  <c r="N89" i="3"/>
  <c r="O89" i="3"/>
  <c r="G90" i="3"/>
  <c r="H90" i="3"/>
  <c r="I90" i="3"/>
  <c r="J90" i="3"/>
  <c r="K90" i="3"/>
  <c r="L90" i="3"/>
  <c r="M90" i="3"/>
  <c r="N90" i="3"/>
  <c r="O90" i="3"/>
  <c r="G91" i="3"/>
  <c r="H91" i="3"/>
  <c r="I91" i="3"/>
  <c r="J91" i="3"/>
  <c r="K91" i="3"/>
  <c r="L91" i="3"/>
  <c r="M91" i="3"/>
  <c r="N91" i="3"/>
  <c r="O91" i="3"/>
  <c r="G92" i="3"/>
  <c r="H92" i="3"/>
  <c r="I92" i="3"/>
  <c r="J92" i="3"/>
  <c r="K92" i="3"/>
  <c r="L92" i="3"/>
  <c r="M92" i="3"/>
  <c r="N92" i="3"/>
  <c r="O92" i="3"/>
  <c r="G93" i="3"/>
  <c r="H93" i="3"/>
  <c r="I93" i="3"/>
  <c r="J93" i="3"/>
  <c r="K93" i="3"/>
  <c r="L93" i="3"/>
  <c r="M93" i="3"/>
  <c r="N93" i="3"/>
  <c r="O93" i="3"/>
  <c r="G94" i="3"/>
  <c r="H94" i="3"/>
  <c r="I94" i="3"/>
  <c r="J94" i="3"/>
  <c r="K94" i="3"/>
  <c r="L94" i="3"/>
  <c r="M94" i="3"/>
  <c r="N94" i="3"/>
  <c r="O94" i="3"/>
  <c r="G95" i="3"/>
  <c r="H95" i="3"/>
  <c r="I95" i="3"/>
  <c r="J95" i="3"/>
  <c r="K95" i="3"/>
  <c r="L95" i="3"/>
  <c r="M95" i="3"/>
  <c r="N95" i="3"/>
  <c r="O95" i="3"/>
  <c r="G96" i="3"/>
  <c r="H96" i="3"/>
  <c r="I96" i="3"/>
  <c r="J96" i="3"/>
  <c r="K96" i="3"/>
  <c r="L96" i="3"/>
  <c r="M96" i="3"/>
  <c r="N96" i="3"/>
  <c r="O96" i="3"/>
  <c r="G97" i="3"/>
  <c r="H97" i="3"/>
  <c r="I97" i="3"/>
  <c r="J97" i="3"/>
  <c r="K97" i="3"/>
  <c r="L97" i="3"/>
  <c r="M97" i="3"/>
  <c r="N97" i="3"/>
  <c r="O97" i="3"/>
  <c r="G98" i="3"/>
  <c r="H98" i="3"/>
  <c r="I98" i="3"/>
  <c r="J98" i="3"/>
  <c r="K98" i="3"/>
  <c r="L98" i="3"/>
  <c r="M98" i="3"/>
  <c r="N98" i="3"/>
  <c r="O98" i="3"/>
  <c r="G99" i="3"/>
  <c r="H99" i="3"/>
  <c r="I99" i="3"/>
  <c r="J99" i="3"/>
  <c r="K99" i="3"/>
  <c r="L99" i="3"/>
  <c r="M99" i="3"/>
  <c r="N99" i="3"/>
  <c r="O99" i="3"/>
  <c r="G100" i="3"/>
  <c r="H100" i="3"/>
  <c r="I100" i="3"/>
  <c r="J100" i="3"/>
  <c r="K100" i="3"/>
  <c r="L100" i="3"/>
  <c r="M100" i="3"/>
  <c r="N100" i="3"/>
  <c r="O100" i="3"/>
  <c r="G101" i="3"/>
  <c r="H101" i="3"/>
  <c r="I101" i="3"/>
  <c r="J101" i="3"/>
  <c r="K101" i="3"/>
  <c r="L101" i="3"/>
  <c r="M101" i="3"/>
  <c r="N101" i="3"/>
  <c r="O101" i="3"/>
  <c r="G102" i="3"/>
  <c r="H102" i="3"/>
  <c r="I102" i="3"/>
  <c r="J102" i="3"/>
  <c r="K102" i="3"/>
  <c r="L102" i="3"/>
  <c r="M102" i="3"/>
  <c r="N102" i="3"/>
  <c r="O102" i="3"/>
  <c r="G103" i="3"/>
  <c r="H103" i="3"/>
  <c r="I103" i="3"/>
  <c r="J103" i="3"/>
  <c r="K103" i="3"/>
  <c r="L103" i="3"/>
  <c r="M103" i="3"/>
  <c r="N103" i="3"/>
  <c r="O103" i="3"/>
  <c r="G104" i="3"/>
  <c r="H104" i="3"/>
  <c r="I104" i="3"/>
  <c r="J104" i="3"/>
  <c r="K104" i="3"/>
  <c r="L104" i="3"/>
  <c r="M104" i="3"/>
  <c r="N104" i="3"/>
  <c r="O104" i="3"/>
  <c r="G105" i="3"/>
  <c r="H105" i="3"/>
  <c r="I105" i="3"/>
  <c r="J105" i="3"/>
  <c r="K105" i="3"/>
  <c r="L105" i="3"/>
  <c r="M105" i="3"/>
  <c r="N105" i="3"/>
  <c r="O105" i="3"/>
  <c r="G106" i="3"/>
  <c r="H106" i="3"/>
  <c r="I106" i="3"/>
  <c r="J106" i="3"/>
  <c r="K106" i="3"/>
  <c r="L106" i="3"/>
  <c r="M106" i="3"/>
  <c r="N106" i="3"/>
  <c r="O106" i="3"/>
  <c r="G107" i="3"/>
  <c r="H107" i="3"/>
  <c r="I107" i="3"/>
  <c r="J107" i="3"/>
  <c r="K107" i="3"/>
  <c r="L107" i="3"/>
  <c r="M107" i="3"/>
  <c r="N107" i="3"/>
  <c r="O107" i="3"/>
  <c r="G108" i="3"/>
  <c r="H108" i="3"/>
  <c r="I108" i="3"/>
  <c r="J108" i="3"/>
  <c r="K108" i="3"/>
  <c r="L108" i="3"/>
  <c r="M108" i="3"/>
  <c r="N108" i="3"/>
  <c r="O108" i="3"/>
  <c r="G109" i="3"/>
  <c r="H109" i="3"/>
  <c r="I109" i="3"/>
  <c r="J109" i="3"/>
  <c r="K109" i="3"/>
  <c r="L109" i="3"/>
  <c r="M109" i="3"/>
  <c r="N109" i="3"/>
  <c r="O109" i="3"/>
  <c r="G110" i="3"/>
  <c r="H110" i="3"/>
  <c r="I110" i="3"/>
  <c r="J110" i="3"/>
  <c r="K110" i="3"/>
  <c r="L110" i="3"/>
  <c r="M110" i="3"/>
  <c r="N110" i="3"/>
  <c r="O110" i="3"/>
  <c r="G111" i="3"/>
  <c r="H111" i="3"/>
  <c r="I111" i="3"/>
  <c r="J111" i="3"/>
  <c r="K111" i="3"/>
  <c r="L111" i="3"/>
  <c r="M111" i="3"/>
  <c r="N111" i="3"/>
  <c r="O111" i="3"/>
  <c r="G112" i="3"/>
  <c r="H112" i="3"/>
  <c r="I112" i="3"/>
  <c r="J112" i="3"/>
  <c r="K112" i="3"/>
  <c r="L112" i="3"/>
  <c r="M112" i="3"/>
  <c r="N112" i="3"/>
  <c r="O112" i="3"/>
  <c r="G113" i="3"/>
  <c r="H113" i="3"/>
  <c r="I113" i="3"/>
  <c r="J113" i="3"/>
  <c r="K113" i="3"/>
  <c r="L113" i="3"/>
  <c r="M113" i="3"/>
  <c r="N113" i="3"/>
  <c r="O113" i="3"/>
  <c r="G114" i="3"/>
  <c r="H114" i="3"/>
  <c r="I114" i="3"/>
  <c r="J114" i="3"/>
  <c r="K114" i="3"/>
  <c r="L114" i="3"/>
  <c r="M114" i="3"/>
  <c r="N114" i="3"/>
  <c r="O114" i="3"/>
  <c r="G115" i="3"/>
  <c r="H115" i="3"/>
  <c r="I115" i="3"/>
  <c r="J115" i="3"/>
  <c r="K115" i="3"/>
  <c r="L115" i="3"/>
  <c r="M115" i="3"/>
  <c r="N115" i="3"/>
  <c r="O115" i="3"/>
  <c r="G116" i="3"/>
  <c r="H116" i="3"/>
  <c r="I116" i="3"/>
  <c r="J116" i="3"/>
  <c r="K116" i="3"/>
  <c r="L116" i="3"/>
  <c r="M116" i="3"/>
  <c r="N116" i="3"/>
  <c r="O116" i="3"/>
  <c r="G117" i="3"/>
  <c r="H117" i="3"/>
  <c r="I117" i="3"/>
  <c r="J117" i="3"/>
  <c r="K117" i="3"/>
  <c r="L117" i="3"/>
  <c r="M117" i="3"/>
  <c r="N117" i="3"/>
  <c r="O117" i="3"/>
  <c r="G118" i="3"/>
  <c r="H118" i="3"/>
  <c r="I118" i="3"/>
  <c r="J118" i="3"/>
  <c r="K118" i="3"/>
  <c r="L118" i="3"/>
  <c r="M118" i="3"/>
  <c r="N118" i="3"/>
  <c r="O118" i="3"/>
  <c r="G119" i="3"/>
  <c r="H119" i="3"/>
  <c r="I119" i="3"/>
  <c r="J119" i="3"/>
  <c r="K119" i="3"/>
  <c r="L119" i="3"/>
  <c r="M119" i="3"/>
  <c r="N119" i="3"/>
  <c r="O119" i="3"/>
  <c r="G120" i="3"/>
  <c r="H120" i="3"/>
  <c r="I120" i="3"/>
  <c r="J120" i="3"/>
  <c r="K120" i="3"/>
  <c r="L120" i="3"/>
  <c r="M120" i="3"/>
  <c r="N120" i="3"/>
  <c r="O120" i="3"/>
  <c r="G121" i="3"/>
  <c r="H121" i="3"/>
  <c r="I121" i="3"/>
  <c r="J121" i="3"/>
  <c r="K121" i="3"/>
  <c r="L121" i="3"/>
  <c r="M121" i="3"/>
  <c r="N121" i="3"/>
  <c r="O121" i="3"/>
  <c r="G122" i="3"/>
  <c r="H122" i="3"/>
  <c r="I122" i="3"/>
  <c r="J122" i="3"/>
  <c r="K122" i="3"/>
  <c r="L122" i="3"/>
  <c r="M122" i="3"/>
  <c r="N122" i="3"/>
  <c r="O122" i="3"/>
  <c r="G123" i="3"/>
  <c r="H123" i="3"/>
  <c r="I123" i="3"/>
  <c r="J123" i="3"/>
  <c r="K123" i="3"/>
  <c r="L123" i="3"/>
  <c r="M123" i="3"/>
  <c r="N123" i="3"/>
  <c r="O123" i="3"/>
  <c r="G124" i="3"/>
  <c r="H124" i="3"/>
  <c r="I124" i="3"/>
  <c r="J124" i="3"/>
  <c r="K124" i="3"/>
  <c r="L124" i="3"/>
  <c r="M124" i="3"/>
  <c r="N124" i="3"/>
  <c r="O124" i="3"/>
  <c r="G125" i="3"/>
  <c r="H125" i="3"/>
  <c r="I125" i="3"/>
  <c r="J125" i="3"/>
  <c r="K125" i="3"/>
  <c r="L125" i="3"/>
  <c r="M125" i="3"/>
  <c r="N125" i="3"/>
  <c r="O125" i="3"/>
  <c r="G126" i="3"/>
  <c r="H126" i="3"/>
  <c r="I126" i="3"/>
  <c r="J126" i="3"/>
  <c r="K126" i="3"/>
  <c r="L126" i="3"/>
  <c r="M126" i="3"/>
  <c r="N126" i="3"/>
  <c r="O126" i="3"/>
  <c r="G127" i="3"/>
  <c r="H127" i="3"/>
  <c r="I127" i="3"/>
  <c r="J127" i="3"/>
  <c r="K127" i="3"/>
  <c r="L127" i="3"/>
  <c r="M127" i="3"/>
  <c r="N127" i="3"/>
  <c r="O127" i="3"/>
  <c r="G128" i="3"/>
  <c r="H128" i="3"/>
  <c r="I128" i="3"/>
  <c r="J128" i="3"/>
  <c r="K128" i="3"/>
  <c r="L128" i="3"/>
  <c r="M128" i="3"/>
  <c r="N128" i="3"/>
  <c r="O128" i="3"/>
  <c r="G129" i="3"/>
  <c r="H129" i="3"/>
  <c r="I129" i="3"/>
  <c r="J129" i="3"/>
  <c r="K129" i="3"/>
  <c r="L129" i="3"/>
  <c r="M129" i="3"/>
  <c r="N129" i="3"/>
  <c r="O129" i="3"/>
  <c r="G130" i="3"/>
  <c r="H130" i="3"/>
  <c r="I130" i="3"/>
  <c r="J130" i="3"/>
  <c r="K130" i="3"/>
  <c r="L130" i="3"/>
  <c r="M130" i="3"/>
  <c r="N130" i="3"/>
  <c r="O130" i="3"/>
  <c r="G131" i="3"/>
  <c r="H131" i="3"/>
  <c r="I131" i="3"/>
  <c r="J131" i="3"/>
  <c r="K131" i="3"/>
  <c r="L131" i="3"/>
  <c r="M131" i="3"/>
  <c r="N131" i="3"/>
  <c r="O131" i="3"/>
  <c r="G132" i="3"/>
  <c r="H132" i="3"/>
  <c r="I132" i="3"/>
  <c r="J132" i="3"/>
  <c r="K132" i="3"/>
  <c r="L132" i="3"/>
  <c r="M132" i="3"/>
  <c r="N132" i="3"/>
  <c r="O132" i="3"/>
  <c r="G133" i="3"/>
  <c r="H133" i="3"/>
  <c r="I133" i="3"/>
  <c r="J133" i="3"/>
  <c r="K133" i="3"/>
  <c r="L133" i="3"/>
  <c r="M133" i="3"/>
  <c r="N133" i="3"/>
  <c r="O133" i="3"/>
  <c r="G134" i="3"/>
  <c r="H134" i="3"/>
  <c r="I134" i="3"/>
  <c r="J134" i="3"/>
  <c r="K134" i="3"/>
  <c r="L134" i="3"/>
  <c r="M134" i="3"/>
  <c r="N134" i="3"/>
  <c r="O134" i="3"/>
  <c r="G135" i="3"/>
  <c r="H135" i="3"/>
  <c r="I135" i="3"/>
  <c r="J135" i="3"/>
  <c r="K135" i="3"/>
  <c r="L135" i="3"/>
  <c r="M135" i="3"/>
  <c r="N135" i="3"/>
  <c r="O135" i="3"/>
  <c r="G136" i="3"/>
  <c r="H136" i="3"/>
  <c r="I136" i="3"/>
  <c r="J136" i="3"/>
  <c r="K136" i="3"/>
  <c r="L136" i="3"/>
  <c r="M136" i="3"/>
  <c r="N136" i="3"/>
  <c r="O136" i="3"/>
  <c r="G137" i="3"/>
  <c r="H137" i="3"/>
  <c r="I137" i="3"/>
  <c r="J137" i="3"/>
  <c r="K137" i="3"/>
  <c r="L137" i="3"/>
  <c r="M137" i="3"/>
  <c r="N137" i="3"/>
  <c r="O137" i="3"/>
  <c r="G138" i="3"/>
  <c r="H138" i="3"/>
  <c r="I138" i="3"/>
  <c r="J138" i="3"/>
  <c r="K138" i="3"/>
  <c r="L138" i="3"/>
  <c r="M138" i="3"/>
  <c r="N138" i="3"/>
  <c r="O138" i="3"/>
  <c r="G139" i="3"/>
  <c r="H139" i="3"/>
  <c r="I139" i="3"/>
  <c r="J139" i="3"/>
  <c r="K139" i="3"/>
  <c r="L139" i="3"/>
  <c r="M139" i="3"/>
  <c r="N139" i="3"/>
  <c r="O139" i="3"/>
  <c r="G140" i="3"/>
  <c r="H140" i="3"/>
  <c r="I140" i="3"/>
  <c r="J140" i="3"/>
  <c r="K140" i="3"/>
  <c r="L140" i="3"/>
  <c r="M140" i="3"/>
  <c r="N140" i="3"/>
  <c r="O140" i="3"/>
  <c r="G141" i="3"/>
  <c r="H141" i="3"/>
  <c r="I141" i="3"/>
  <c r="J141" i="3"/>
  <c r="K141" i="3"/>
  <c r="L141" i="3"/>
  <c r="M141" i="3"/>
  <c r="N141" i="3"/>
  <c r="O141" i="3"/>
  <c r="G142" i="3"/>
  <c r="H142" i="3"/>
  <c r="I142" i="3"/>
  <c r="J142" i="3"/>
  <c r="K142" i="3"/>
  <c r="L142" i="3"/>
  <c r="M142" i="3"/>
  <c r="N142" i="3"/>
  <c r="O142" i="3"/>
  <c r="G143" i="3"/>
  <c r="H143" i="3"/>
  <c r="I143" i="3"/>
  <c r="J143" i="3"/>
  <c r="K143" i="3"/>
  <c r="L143" i="3"/>
  <c r="M143" i="3"/>
  <c r="N143" i="3"/>
  <c r="O143" i="3"/>
  <c r="G144" i="3"/>
  <c r="H144" i="3"/>
  <c r="I144" i="3"/>
  <c r="J144" i="3"/>
  <c r="K144" i="3"/>
  <c r="L144" i="3"/>
  <c r="M144" i="3"/>
  <c r="N144" i="3"/>
  <c r="O144" i="3"/>
  <c r="G145" i="3"/>
  <c r="H145" i="3"/>
  <c r="I145" i="3"/>
  <c r="J145" i="3"/>
  <c r="K145" i="3"/>
  <c r="L145" i="3"/>
  <c r="M145" i="3"/>
  <c r="N145" i="3"/>
  <c r="O145" i="3"/>
  <c r="G146" i="3"/>
  <c r="H146" i="3"/>
  <c r="I146" i="3"/>
  <c r="J146" i="3"/>
  <c r="K146" i="3"/>
  <c r="L146" i="3"/>
  <c r="M146" i="3"/>
  <c r="N146" i="3"/>
  <c r="O146" i="3"/>
  <c r="G147" i="3"/>
  <c r="H147" i="3"/>
  <c r="I147" i="3"/>
  <c r="J147" i="3"/>
  <c r="K147" i="3"/>
  <c r="L147" i="3"/>
  <c r="M147" i="3"/>
  <c r="N147" i="3"/>
  <c r="O147" i="3"/>
  <c r="G148" i="3"/>
  <c r="H148" i="3"/>
  <c r="I148" i="3"/>
  <c r="J148" i="3"/>
  <c r="K148" i="3"/>
  <c r="L148" i="3"/>
  <c r="M148" i="3"/>
  <c r="N148" i="3"/>
  <c r="O148" i="3"/>
  <c r="G149" i="3"/>
  <c r="H149" i="3"/>
  <c r="I149" i="3"/>
  <c r="J149" i="3"/>
  <c r="K149" i="3"/>
  <c r="L149" i="3"/>
  <c r="M149" i="3"/>
  <c r="N149" i="3"/>
  <c r="O149" i="3"/>
  <c r="G150" i="3"/>
  <c r="H150" i="3"/>
  <c r="I150" i="3"/>
  <c r="J150" i="3"/>
  <c r="K150" i="3"/>
  <c r="L150" i="3"/>
  <c r="M150" i="3"/>
  <c r="N150" i="3"/>
  <c r="O150" i="3"/>
  <c r="G151" i="3"/>
  <c r="H151" i="3"/>
  <c r="I151" i="3"/>
  <c r="J151" i="3"/>
  <c r="K151" i="3"/>
  <c r="L151" i="3"/>
  <c r="M151" i="3"/>
  <c r="N151" i="3"/>
  <c r="O151" i="3"/>
  <c r="G152" i="3"/>
  <c r="H152" i="3"/>
  <c r="I152" i="3"/>
  <c r="J152" i="3"/>
  <c r="K152" i="3"/>
  <c r="L152" i="3"/>
  <c r="M152" i="3"/>
  <c r="N152" i="3"/>
  <c r="O152" i="3"/>
  <c r="G153" i="3"/>
  <c r="H153" i="3"/>
  <c r="I153" i="3"/>
  <c r="J153" i="3"/>
  <c r="K153" i="3"/>
  <c r="L153" i="3"/>
  <c r="M153" i="3"/>
  <c r="N153" i="3"/>
  <c r="O153" i="3"/>
  <c r="G154" i="3"/>
  <c r="H154" i="3"/>
  <c r="I154" i="3"/>
  <c r="J154" i="3"/>
  <c r="K154" i="3"/>
  <c r="L154" i="3"/>
  <c r="M154" i="3"/>
  <c r="N154" i="3"/>
  <c r="O154" i="3"/>
  <c r="G155" i="3"/>
  <c r="H155" i="3"/>
  <c r="I155" i="3"/>
  <c r="J155" i="3"/>
  <c r="K155" i="3"/>
  <c r="L155" i="3"/>
  <c r="M155" i="3"/>
  <c r="N155" i="3"/>
  <c r="O155" i="3"/>
  <c r="G156" i="3"/>
  <c r="H156" i="3"/>
  <c r="I156" i="3"/>
  <c r="J156" i="3"/>
  <c r="K156" i="3"/>
  <c r="L156" i="3"/>
  <c r="M156" i="3"/>
  <c r="N156" i="3"/>
  <c r="O156" i="3"/>
  <c r="G157" i="3"/>
  <c r="H157" i="3"/>
  <c r="I157" i="3"/>
  <c r="J157" i="3"/>
  <c r="K157" i="3"/>
  <c r="L157" i="3"/>
  <c r="M157" i="3"/>
  <c r="N157" i="3"/>
  <c r="O157" i="3"/>
  <c r="G158" i="3"/>
  <c r="H158" i="3"/>
  <c r="I158" i="3"/>
  <c r="J158" i="3"/>
  <c r="K158" i="3"/>
  <c r="L158" i="3"/>
  <c r="M158" i="3"/>
  <c r="N158" i="3"/>
  <c r="O158" i="3"/>
  <c r="G159" i="3"/>
  <c r="H159" i="3"/>
  <c r="I159" i="3"/>
  <c r="J159" i="3"/>
  <c r="K159" i="3"/>
  <c r="L159" i="3"/>
  <c r="M159" i="3"/>
  <c r="N159" i="3"/>
  <c r="O159" i="3"/>
  <c r="G160" i="3"/>
  <c r="H160" i="3"/>
  <c r="I160" i="3"/>
  <c r="J160" i="3"/>
  <c r="K160" i="3"/>
  <c r="L160" i="3"/>
  <c r="M160" i="3"/>
  <c r="N160" i="3"/>
  <c r="O160" i="3"/>
  <c r="G161" i="3"/>
  <c r="H161" i="3"/>
  <c r="I161" i="3"/>
  <c r="J161" i="3"/>
  <c r="K161" i="3"/>
  <c r="L161" i="3"/>
  <c r="M161" i="3"/>
  <c r="N161" i="3"/>
  <c r="O161" i="3"/>
  <c r="G162" i="3"/>
  <c r="H162" i="3"/>
  <c r="I162" i="3"/>
  <c r="J162" i="3"/>
  <c r="K162" i="3"/>
  <c r="L162" i="3"/>
  <c r="M162" i="3"/>
  <c r="N162" i="3"/>
  <c r="O162" i="3"/>
  <c r="G163" i="3"/>
  <c r="H163" i="3"/>
  <c r="I163" i="3"/>
  <c r="J163" i="3"/>
  <c r="K163" i="3"/>
  <c r="L163" i="3"/>
  <c r="M163" i="3"/>
  <c r="N163" i="3"/>
  <c r="O163" i="3"/>
  <c r="G164" i="3"/>
  <c r="H164" i="3"/>
  <c r="I164" i="3"/>
  <c r="J164" i="3"/>
  <c r="K164" i="3"/>
  <c r="L164" i="3"/>
  <c r="M164" i="3"/>
  <c r="N164" i="3"/>
  <c r="O164" i="3"/>
  <c r="G165" i="3"/>
  <c r="H165" i="3"/>
  <c r="I165" i="3"/>
  <c r="J165" i="3"/>
  <c r="K165" i="3"/>
  <c r="L165" i="3"/>
  <c r="M165" i="3"/>
  <c r="N165" i="3"/>
  <c r="O165" i="3"/>
  <c r="G166" i="3"/>
  <c r="H166" i="3"/>
  <c r="I166" i="3"/>
  <c r="J166" i="3"/>
  <c r="K166" i="3"/>
  <c r="L166" i="3"/>
  <c r="M166" i="3"/>
  <c r="N166" i="3"/>
  <c r="O166" i="3"/>
  <c r="G167" i="3"/>
  <c r="H167" i="3"/>
  <c r="I167" i="3"/>
  <c r="J167" i="3"/>
  <c r="K167" i="3"/>
  <c r="L167" i="3"/>
  <c r="M167" i="3"/>
  <c r="N167" i="3"/>
  <c r="O167" i="3"/>
  <c r="G168" i="3"/>
  <c r="H168" i="3"/>
  <c r="I168" i="3"/>
  <c r="J168" i="3"/>
  <c r="K168" i="3"/>
  <c r="L168" i="3"/>
  <c r="M168" i="3"/>
  <c r="N168" i="3"/>
  <c r="O168" i="3"/>
  <c r="G169" i="3"/>
  <c r="H169" i="3"/>
  <c r="I169" i="3"/>
  <c r="J169" i="3"/>
  <c r="K169" i="3"/>
  <c r="L169" i="3"/>
  <c r="M169" i="3"/>
  <c r="N169" i="3"/>
  <c r="O169" i="3"/>
  <c r="G170" i="3"/>
  <c r="H170" i="3"/>
  <c r="I170" i="3"/>
  <c r="J170" i="3"/>
  <c r="K170" i="3"/>
  <c r="L170" i="3"/>
  <c r="M170" i="3"/>
  <c r="N170" i="3"/>
  <c r="O170" i="3"/>
  <c r="G171" i="3"/>
  <c r="H171" i="3"/>
  <c r="I171" i="3"/>
  <c r="J171" i="3"/>
  <c r="K171" i="3"/>
  <c r="L171" i="3"/>
  <c r="M171" i="3"/>
  <c r="N171" i="3"/>
  <c r="O171" i="3"/>
  <c r="G172" i="3"/>
  <c r="H172" i="3"/>
  <c r="I172" i="3"/>
  <c r="J172" i="3"/>
  <c r="K172" i="3"/>
  <c r="L172" i="3"/>
  <c r="M172" i="3"/>
  <c r="N172" i="3"/>
  <c r="O172" i="3"/>
  <c r="G173" i="3"/>
  <c r="H173" i="3"/>
  <c r="I173" i="3"/>
  <c r="J173" i="3"/>
  <c r="K173" i="3"/>
  <c r="L173" i="3"/>
  <c r="M173" i="3"/>
  <c r="N173" i="3"/>
  <c r="O173" i="3"/>
  <c r="G174" i="3"/>
  <c r="H174" i="3"/>
  <c r="I174" i="3"/>
  <c r="J174" i="3"/>
  <c r="K174" i="3"/>
  <c r="L174" i="3"/>
  <c r="M174" i="3"/>
  <c r="N174" i="3"/>
  <c r="O174" i="3"/>
  <c r="G175" i="3"/>
  <c r="H175" i="3"/>
  <c r="I175" i="3"/>
  <c r="J175" i="3"/>
  <c r="K175" i="3"/>
  <c r="L175" i="3"/>
  <c r="M175" i="3"/>
  <c r="N175" i="3"/>
  <c r="O175" i="3"/>
  <c r="G176" i="3"/>
  <c r="H176" i="3"/>
  <c r="I176" i="3"/>
  <c r="J176" i="3"/>
  <c r="K176" i="3"/>
  <c r="L176" i="3"/>
  <c r="M176" i="3"/>
  <c r="N176" i="3"/>
  <c r="O176" i="3"/>
  <c r="G177" i="3"/>
  <c r="H177" i="3"/>
  <c r="I177" i="3"/>
  <c r="J177" i="3"/>
  <c r="K177" i="3"/>
  <c r="L177" i="3"/>
  <c r="M177" i="3"/>
  <c r="N177" i="3"/>
  <c r="O177" i="3"/>
  <c r="G178" i="3"/>
  <c r="H178" i="3"/>
  <c r="I178" i="3"/>
  <c r="J178" i="3"/>
  <c r="K178" i="3"/>
  <c r="L178" i="3"/>
  <c r="M178" i="3"/>
  <c r="N178" i="3"/>
  <c r="O178" i="3"/>
  <c r="G179" i="3"/>
  <c r="H179" i="3"/>
  <c r="I179" i="3"/>
  <c r="J179" i="3"/>
  <c r="K179" i="3"/>
  <c r="L179" i="3"/>
  <c r="M179" i="3"/>
  <c r="N179" i="3"/>
  <c r="O179" i="3"/>
  <c r="G180" i="3"/>
  <c r="H180" i="3"/>
  <c r="I180" i="3"/>
  <c r="J180" i="3"/>
  <c r="K180" i="3"/>
  <c r="L180" i="3"/>
  <c r="M180" i="3"/>
  <c r="N180" i="3"/>
  <c r="O180" i="3"/>
  <c r="G181" i="3"/>
  <c r="H181" i="3"/>
  <c r="I181" i="3"/>
  <c r="J181" i="3"/>
  <c r="K181" i="3"/>
  <c r="L181" i="3"/>
  <c r="M181" i="3"/>
  <c r="N181" i="3"/>
  <c r="O181" i="3"/>
  <c r="G182" i="3"/>
  <c r="H182" i="3"/>
  <c r="I182" i="3"/>
  <c r="J182" i="3"/>
  <c r="K182" i="3"/>
  <c r="L182" i="3"/>
  <c r="M182" i="3"/>
  <c r="N182" i="3"/>
  <c r="O182" i="3"/>
  <c r="G183" i="3"/>
  <c r="H183" i="3"/>
  <c r="I183" i="3"/>
  <c r="J183" i="3"/>
  <c r="K183" i="3"/>
  <c r="L183" i="3"/>
  <c r="M183" i="3"/>
  <c r="N183" i="3"/>
  <c r="O183" i="3"/>
  <c r="G184" i="3"/>
  <c r="H184" i="3"/>
  <c r="I184" i="3"/>
  <c r="J184" i="3"/>
  <c r="K184" i="3"/>
  <c r="L184" i="3"/>
  <c r="M184" i="3"/>
  <c r="N184" i="3"/>
  <c r="O184" i="3"/>
  <c r="G185" i="3"/>
  <c r="H185" i="3"/>
  <c r="I185" i="3"/>
  <c r="J185" i="3"/>
  <c r="K185" i="3"/>
  <c r="L185" i="3"/>
  <c r="M185" i="3"/>
  <c r="N185" i="3"/>
  <c r="O185" i="3"/>
  <c r="G186" i="3"/>
  <c r="H186" i="3"/>
  <c r="I186" i="3"/>
  <c r="J186" i="3"/>
  <c r="K186" i="3"/>
  <c r="L186" i="3"/>
  <c r="M186" i="3"/>
  <c r="N186" i="3"/>
  <c r="O186" i="3"/>
  <c r="G187" i="3"/>
  <c r="H187" i="3"/>
  <c r="I187" i="3"/>
  <c r="J187" i="3"/>
  <c r="K187" i="3"/>
  <c r="L187" i="3"/>
  <c r="M187" i="3"/>
  <c r="N187" i="3"/>
  <c r="O187" i="3"/>
  <c r="G188" i="3"/>
  <c r="H188" i="3"/>
  <c r="I188" i="3"/>
  <c r="J188" i="3"/>
  <c r="K188" i="3"/>
  <c r="L188" i="3"/>
  <c r="M188" i="3"/>
  <c r="N188" i="3"/>
  <c r="O188" i="3"/>
  <c r="G189" i="3"/>
  <c r="H189" i="3"/>
  <c r="I189" i="3"/>
  <c r="J189" i="3"/>
  <c r="K189" i="3"/>
  <c r="L189" i="3"/>
  <c r="M189" i="3"/>
  <c r="N189" i="3"/>
  <c r="O189" i="3"/>
  <c r="G190" i="3"/>
  <c r="H190" i="3"/>
  <c r="I190" i="3"/>
  <c r="J190" i="3"/>
  <c r="K190" i="3"/>
  <c r="L190" i="3"/>
  <c r="M190" i="3"/>
  <c r="N190" i="3"/>
  <c r="O190" i="3"/>
  <c r="G191" i="3"/>
  <c r="H191" i="3"/>
  <c r="I191" i="3"/>
  <c r="J191" i="3"/>
  <c r="K191" i="3"/>
  <c r="L191" i="3"/>
  <c r="M191" i="3"/>
  <c r="N191" i="3"/>
  <c r="O191" i="3"/>
  <c r="G192" i="3"/>
  <c r="H192" i="3"/>
  <c r="I192" i="3"/>
  <c r="J192" i="3"/>
  <c r="K192" i="3"/>
  <c r="L192" i="3"/>
  <c r="M192" i="3"/>
  <c r="N192" i="3"/>
  <c r="O192" i="3"/>
  <c r="G193" i="3"/>
  <c r="H193" i="3"/>
  <c r="I193" i="3"/>
  <c r="J193" i="3"/>
  <c r="K193" i="3"/>
  <c r="L193" i="3"/>
  <c r="M193" i="3"/>
  <c r="N193" i="3"/>
  <c r="O193" i="3"/>
  <c r="G194" i="3"/>
  <c r="H194" i="3"/>
  <c r="I194" i="3"/>
  <c r="J194" i="3"/>
  <c r="K194" i="3"/>
  <c r="L194" i="3"/>
  <c r="M194" i="3"/>
  <c r="N194" i="3"/>
  <c r="O194" i="3"/>
  <c r="G195" i="3"/>
  <c r="H195" i="3"/>
  <c r="I195" i="3"/>
  <c r="J195" i="3"/>
  <c r="K195" i="3"/>
  <c r="L195" i="3"/>
  <c r="M195" i="3"/>
  <c r="N195" i="3"/>
  <c r="O195" i="3"/>
  <c r="G196" i="3"/>
  <c r="H196" i="3"/>
  <c r="I196" i="3"/>
  <c r="J196" i="3"/>
  <c r="K196" i="3"/>
  <c r="L196" i="3"/>
  <c r="M196" i="3"/>
  <c r="N196" i="3"/>
  <c r="O196" i="3"/>
  <c r="G197" i="3"/>
  <c r="H197" i="3"/>
  <c r="I197" i="3"/>
  <c r="J197" i="3"/>
  <c r="K197" i="3"/>
  <c r="L197" i="3"/>
  <c r="M197" i="3"/>
  <c r="N197" i="3"/>
  <c r="O197" i="3"/>
  <c r="G198" i="3"/>
  <c r="H198" i="3"/>
  <c r="I198" i="3"/>
  <c r="J198" i="3"/>
  <c r="K198" i="3"/>
  <c r="L198" i="3"/>
  <c r="M198" i="3"/>
  <c r="N198" i="3"/>
  <c r="O198" i="3"/>
  <c r="G199" i="3"/>
  <c r="H199" i="3"/>
  <c r="I199" i="3"/>
  <c r="J199" i="3"/>
  <c r="K199" i="3"/>
  <c r="L199" i="3"/>
  <c r="M199" i="3"/>
  <c r="N199" i="3"/>
  <c r="O199" i="3"/>
  <c r="G200" i="3"/>
  <c r="H200" i="3"/>
  <c r="I200" i="3"/>
  <c r="J200" i="3"/>
  <c r="K200" i="3"/>
  <c r="L200" i="3"/>
  <c r="M200" i="3"/>
  <c r="N200" i="3"/>
  <c r="O200" i="3"/>
  <c r="G201" i="3"/>
  <c r="H201" i="3"/>
  <c r="I201" i="3"/>
  <c r="J201" i="3"/>
  <c r="K201" i="3"/>
  <c r="L201" i="3"/>
  <c r="M201" i="3"/>
  <c r="N201" i="3"/>
  <c r="O201" i="3"/>
  <c r="G202" i="3"/>
  <c r="H202" i="3"/>
  <c r="I202" i="3"/>
  <c r="J202" i="3"/>
  <c r="K202" i="3"/>
  <c r="L202" i="3"/>
  <c r="M202" i="3"/>
  <c r="N202" i="3"/>
  <c r="O202" i="3"/>
  <c r="G203" i="3"/>
  <c r="H203" i="3"/>
  <c r="I203" i="3"/>
  <c r="J203" i="3"/>
  <c r="K203" i="3"/>
  <c r="L203" i="3"/>
  <c r="M203" i="3"/>
  <c r="N203" i="3"/>
  <c r="O203" i="3"/>
  <c r="G204" i="3"/>
  <c r="H204" i="3"/>
  <c r="I204" i="3"/>
  <c r="J204" i="3"/>
  <c r="K204" i="3"/>
  <c r="L204" i="3"/>
  <c r="M204" i="3"/>
  <c r="N204" i="3"/>
  <c r="O204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15" i="3"/>
  <c r="F22" i="3"/>
  <c r="D15" i="1" l="1"/>
  <c r="C15" i="1"/>
  <c r="D14" i="1"/>
  <c r="C14" i="1"/>
  <c r="D13" i="1"/>
  <c r="C13" i="1"/>
  <c r="D12" i="1"/>
  <c r="C12" i="1"/>
  <c r="F12" i="1" l="1"/>
  <c r="J12" i="1"/>
  <c r="N12" i="1"/>
  <c r="G12" i="1"/>
  <c r="K12" i="1"/>
  <c r="O12" i="1"/>
  <c r="H12" i="1"/>
  <c r="L12" i="1"/>
  <c r="I12" i="1"/>
  <c r="M12" i="1"/>
  <c r="F14" i="1"/>
  <c r="J14" i="1"/>
  <c r="N14" i="1"/>
  <c r="G14" i="1"/>
  <c r="K14" i="1"/>
  <c r="O14" i="1"/>
  <c r="H14" i="1"/>
  <c r="L14" i="1"/>
  <c r="M14" i="1"/>
  <c r="I14" i="1"/>
  <c r="H13" i="1"/>
  <c r="L13" i="1"/>
  <c r="I13" i="1"/>
  <c r="M13" i="1"/>
  <c r="F13" i="1"/>
  <c r="J13" i="1"/>
  <c r="N13" i="1"/>
  <c r="G13" i="1"/>
  <c r="K13" i="1"/>
  <c r="O13" i="1"/>
  <c r="H15" i="1"/>
  <c r="L15" i="1"/>
  <c r="I15" i="1"/>
  <c r="M15" i="1"/>
  <c r="F15" i="1"/>
  <c r="J15" i="1"/>
  <c r="N15" i="1"/>
  <c r="G15" i="1"/>
  <c r="K15" i="1"/>
  <c r="O15" i="1"/>
  <c r="D6" i="1"/>
  <c r="C6" i="1"/>
  <c r="D5" i="1"/>
  <c r="C5" i="1"/>
  <c r="D4" i="1"/>
  <c r="C4" i="1"/>
  <c r="H5" i="1" l="1"/>
  <c r="L5" i="1"/>
  <c r="I5" i="1"/>
  <c r="M5" i="1"/>
  <c r="F5" i="1"/>
  <c r="J5" i="1"/>
  <c r="N5" i="1"/>
  <c r="K5" i="1"/>
  <c r="O5" i="1"/>
  <c r="G5" i="1"/>
  <c r="F4" i="1"/>
  <c r="J4" i="1"/>
  <c r="N4" i="1"/>
  <c r="G4" i="1"/>
  <c r="K4" i="1"/>
  <c r="O4" i="1"/>
  <c r="H4" i="1"/>
  <c r="L4" i="1"/>
  <c r="I4" i="1"/>
  <c r="M4" i="1"/>
  <c r="F6" i="1"/>
  <c r="J6" i="1"/>
  <c r="N6" i="1"/>
  <c r="G6" i="1"/>
  <c r="K6" i="1"/>
  <c r="O6" i="1"/>
  <c r="H6" i="1"/>
  <c r="L6" i="1"/>
  <c r="M6" i="1"/>
  <c r="I6" i="1"/>
  <c r="D3" i="1"/>
  <c r="C3" i="1"/>
  <c r="D2" i="1"/>
  <c r="C2" i="1"/>
  <c r="H3" i="1" l="1"/>
  <c r="L3" i="1"/>
  <c r="I3" i="1"/>
  <c r="M3" i="1"/>
  <c r="F3" i="1"/>
  <c r="J3" i="1"/>
  <c r="N3" i="1"/>
  <c r="O3" i="1"/>
  <c r="K3" i="1"/>
  <c r="G3" i="1"/>
  <c r="O2" i="1"/>
  <c r="K2" i="1"/>
  <c r="G2" i="1"/>
  <c r="N2" i="1"/>
  <c r="J2" i="1"/>
  <c r="F2" i="1"/>
  <c r="M2" i="1"/>
  <c r="I2" i="1"/>
  <c r="L2" i="1"/>
  <c r="H2" i="1"/>
  <c r="C80" i="2"/>
  <c r="D80" i="2"/>
  <c r="C81" i="2"/>
  <c r="D81" i="2"/>
  <c r="C82" i="2"/>
  <c r="D82" i="2"/>
  <c r="C83" i="2"/>
  <c r="D83" i="2"/>
  <c r="C84" i="2"/>
  <c r="D84" i="2"/>
  <c r="C85" i="2"/>
  <c r="D85" i="2"/>
  <c r="C86" i="2"/>
  <c r="D86" i="2"/>
  <c r="G85" i="2" l="1"/>
  <c r="K85" i="2"/>
  <c r="O85" i="2"/>
  <c r="H85" i="2"/>
  <c r="L85" i="2"/>
  <c r="I85" i="2"/>
  <c r="M85" i="2"/>
  <c r="F85" i="2"/>
  <c r="J85" i="2"/>
  <c r="N85" i="2"/>
  <c r="I83" i="2"/>
  <c r="M83" i="2"/>
  <c r="J83" i="2"/>
  <c r="N83" i="2"/>
  <c r="F83" i="2"/>
  <c r="G83" i="2"/>
  <c r="K83" i="2"/>
  <c r="O83" i="2"/>
  <c r="H83" i="2"/>
  <c r="L83" i="2"/>
  <c r="G81" i="2"/>
  <c r="K81" i="2"/>
  <c r="O81" i="2"/>
  <c r="H81" i="2"/>
  <c r="L81" i="2"/>
  <c r="I81" i="2"/>
  <c r="M81" i="2"/>
  <c r="J81" i="2"/>
  <c r="N81" i="2"/>
  <c r="F81" i="2"/>
  <c r="J86" i="2"/>
  <c r="N86" i="2"/>
  <c r="F86" i="2"/>
  <c r="G86" i="2"/>
  <c r="K86" i="2"/>
  <c r="O86" i="2"/>
  <c r="H86" i="2"/>
  <c r="L86" i="2"/>
  <c r="I86" i="2"/>
  <c r="M86" i="2"/>
  <c r="H84" i="2"/>
  <c r="L84" i="2"/>
  <c r="I84" i="2"/>
  <c r="M84" i="2"/>
  <c r="J84" i="2"/>
  <c r="N84" i="2"/>
  <c r="F84" i="2"/>
  <c r="K84" i="2"/>
  <c r="O84" i="2"/>
  <c r="G84" i="2"/>
  <c r="J82" i="2"/>
  <c r="N82" i="2"/>
  <c r="F82" i="2"/>
  <c r="G82" i="2"/>
  <c r="K82" i="2"/>
  <c r="O82" i="2"/>
  <c r="H82" i="2"/>
  <c r="L82" i="2"/>
  <c r="M82" i="2"/>
  <c r="I82" i="2"/>
  <c r="H80" i="2"/>
  <c r="L80" i="2"/>
  <c r="I80" i="2"/>
  <c r="M80" i="2"/>
  <c r="J80" i="2"/>
  <c r="N80" i="2"/>
  <c r="F80" i="2"/>
  <c r="O80" i="2"/>
  <c r="G80" i="2"/>
  <c r="K80" i="2"/>
  <c r="D29" i="2"/>
  <c r="C29" i="2"/>
  <c r="D28" i="2"/>
  <c r="C28" i="2"/>
  <c r="D27" i="2"/>
  <c r="C27" i="2"/>
  <c r="D26" i="2"/>
  <c r="C26" i="2"/>
  <c r="D25" i="2"/>
  <c r="C25" i="2"/>
  <c r="D24" i="2"/>
  <c r="C24" i="2"/>
  <c r="F27" i="2" l="1"/>
  <c r="I27" i="2"/>
  <c r="M27" i="2"/>
  <c r="J27" i="2"/>
  <c r="N27" i="2"/>
  <c r="G27" i="2"/>
  <c r="K27" i="2"/>
  <c r="O27" i="2"/>
  <c r="H27" i="2"/>
  <c r="L27" i="2"/>
  <c r="F25" i="2"/>
  <c r="G25" i="2"/>
  <c r="K25" i="2"/>
  <c r="O25" i="2"/>
  <c r="H25" i="2"/>
  <c r="L25" i="2"/>
  <c r="I25" i="2"/>
  <c r="M25" i="2"/>
  <c r="J25" i="2"/>
  <c r="N25" i="2"/>
  <c r="F29" i="2"/>
  <c r="G29" i="2"/>
  <c r="K29" i="2"/>
  <c r="O29" i="2"/>
  <c r="H29" i="2"/>
  <c r="L29" i="2"/>
  <c r="I29" i="2"/>
  <c r="M29" i="2"/>
  <c r="J29" i="2"/>
  <c r="N29" i="2"/>
  <c r="F24" i="2"/>
  <c r="H24" i="2"/>
  <c r="L24" i="2"/>
  <c r="I24" i="2"/>
  <c r="M24" i="2"/>
  <c r="J24" i="2"/>
  <c r="N24" i="2"/>
  <c r="O24" i="2"/>
  <c r="G24" i="2"/>
  <c r="K24" i="2"/>
  <c r="F26" i="2"/>
  <c r="J26" i="2"/>
  <c r="N26" i="2"/>
  <c r="G26" i="2"/>
  <c r="K26" i="2"/>
  <c r="O26" i="2"/>
  <c r="H26" i="2"/>
  <c r="L26" i="2"/>
  <c r="M26" i="2"/>
  <c r="I26" i="2"/>
  <c r="F28" i="2"/>
  <c r="H28" i="2"/>
  <c r="L28" i="2"/>
  <c r="I28" i="2"/>
  <c r="M28" i="2"/>
  <c r="J28" i="2"/>
  <c r="N28" i="2"/>
  <c r="K28" i="2"/>
  <c r="O28" i="2"/>
  <c r="G28" i="2"/>
  <c r="D11" i="2"/>
  <c r="C11" i="2"/>
  <c r="D10" i="2"/>
  <c r="C10" i="2"/>
  <c r="D9" i="2"/>
  <c r="C9" i="2"/>
  <c r="F10" i="2" l="1"/>
  <c r="J10" i="2"/>
  <c r="N10" i="2"/>
  <c r="G10" i="2"/>
  <c r="K10" i="2"/>
  <c r="O10" i="2"/>
  <c r="H10" i="2"/>
  <c r="L10" i="2"/>
  <c r="I10" i="2"/>
  <c r="M10" i="2"/>
  <c r="F9" i="2"/>
  <c r="G9" i="2"/>
  <c r="K9" i="2"/>
  <c r="O9" i="2"/>
  <c r="H9" i="2"/>
  <c r="L9" i="2"/>
  <c r="I9" i="2"/>
  <c r="M9" i="2"/>
  <c r="J9" i="2"/>
  <c r="N9" i="2"/>
  <c r="F11" i="2"/>
  <c r="I11" i="2"/>
  <c r="M11" i="2"/>
  <c r="J11" i="2"/>
  <c r="N11" i="2"/>
  <c r="G11" i="2"/>
  <c r="K11" i="2"/>
  <c r="O11" i="2"/>
  <c r="H11" i="2"/>
  <c r="L11" i="2"/>
  <c r="D8" i="2"/>
  <c r="C8" i="2"/>
  <c r="D7" i="2"/>
  <c r="C7" i="2"/>
  <c r="D6" i="2"/>
  <c r="C6" i="2"/>
  <c r="F8" i="2" l="1"/>
  <c r="H8" i="2"/>
  <c r="L8" i="2"/>
  <c r="I8" i="2"/>
  <c r="M8" i="2"/>
  <c r="J8" i="2"/>
  <c r="N8" i="2"/>
  <c r="O8" i="2"/>
  <c r="G8" i="2"/>
  <c r="K8" i="2"/>
  <c r="F6" i="2"/>
  <c r="J6" i="2"/>
  <c r="N6" i="2"/>
  <c r="G6" i="2"/>
  <c r="K6" i="2"/>
  <c r="O6" i="2"/>
  <c r="H6" i="2"/>
  <c r="L6" i="2"/>
  <c r="I6" i="2"/>
  <c r="M6" i="2"/>
  <c r="F7" i="2"/>
  <c r="I7" i="2"/>
  <c r="M7" i="2"/>
  <c r="J7" i="2"/>
  <c r="N7" i="2"/>
  <c r="G7" i="2"/>
  <c r="K7" i="2"/>
  <c r="O7" i="2"/>
  <c r="L7" i="2"/>
  <c r="H7" i="2"/>
  <c r="D5" i="2"/>
  <c r="C5" i="2"/>
  <c r="D4" i="2"/>
  <c r="C4" i="2"/>
  <c r="D3" i="2"/>
  <c r="C3" i="2"/>
  <c r="D2" i="2"/>
  <c r="C2" i="2"/>
  <c r="F2" i="2" l="1"/>
  <c r="O2" i="2"/>
  <c r="K2" i="2"/>
  <c r="G2" i="2"/>
  <c r="N2" i="2"/>
  <c r="J2" i="2"/>
  <c r="M2" i="2"/>
  <c r="I2" i="2"/>
  <c r="L2" i="2"/>
  <c r="H2" i="2"/>
  <c r="F3" i="2"/>
  <c r="I3" i="2"/>
  <c r="M3" i="2"/>
  <c r="J3" i="2"/>
  <c r="N3" i="2"/>
  <c r="G3" i="2"/>
  <c r="K3" i="2"/>
  <c r="O3" i="2"/>
  <c r="L3" i="2"/>
  <c r="H3" i="2"/>
  <c r="F5" i="2"/>
  <c r="G5" i="2"/>
  <c r="K5" i="2"/>
  <c r="O5" i="2"/>
  <c r="H5" i="2"/>
  <c r="L5" i="2"/>
  <c r="I5" i="2"/>
  <c r="M5" i="2"/>
  <c r="N5" i="2"/>
  <c r="J5" i="2"/>
  <c r="F4" i="2"/>
  <c r="H4" i="2"/>
  <c r="L4" i="2"/>
  <c r="I4" i="2"/>
  <c r="M4" i="2"/>
  <c r="J4" i="2"/>
  <c r="N4" i="2"/>
  <c r="G4" i="2"/>
  <c r="K4" i="2"/>
  <c r="O4" i="2"/>
  <c r="D21" i="3"/>
  <c r="C21" i="3"/>
  <c r="D20" i="3"/>
  <c r="C20" i="3"/>
  <c r="D19" i="3"/>
  <c r="C19" i="3"/>
  <c r="F21" i="3" l="1"/>
  <c r="G21" i="3"/>
  <c r="K21" i="3"/>
  <c r="O21" i="3"/>
  <c r="H21" i="3"/>
  <c r="L21" i="3"/>
  <c r="I21" i="3"/>
  <c r="M21" i="3"/>
  <c r="J21" i="3"/>
  <c r="N21" i="3"/>
  <c r="F20" i="3"/>
  <c r="H20" i="3"/>
  <c r="L20" i="3"/>
  <c r="I20" i="3"/>
  <c r="M20" i="3"/>
  <c r="J20" i="3"/>
  <c r="N20" i="3"/>
  <c r="G20" i="3"/>
  <c r="K20" i="3"/>
  <c r="O20" i="3"/>
  <c r="F19" i="3"/>
  <c r="I19" i="3"/>
  <c r="M19" i="3"/>
  <c r="J19" i="3"/>
  <c r="N19" i="3"/>
  <c r="G19" i="3"/>
  <c r="K19" i="3"/>
  <c r="O19" i="3"/>
  <c r="L19" i="3"/>
  <c r="H19" i="3"/>
  <c r="D18" i="3"/>
  <c r="C18" i="3"/>
  <c r="D17" i="3"/>
  <c r="C17" i="3"/>
  <c r="D16" i="3"/>
  <c r="C16" i="3"/>
  <c r="F16" i="3" l="1"/>
  <c r="H16" i="3"/>
  <c r="L16" i="3"/>
  <c r="I16" i="3"/>
  <c r="M16" i="3"/>
  <c r="J16" i="3"/>
  <c r="N16" i="3"/>
  <c r="G16" i="3"/>
  <c r="K16" i="3"/>
  <c r="O16" i="3"/>
  <c r="F18" i="3"/>
  <c r="J18" i="3"/>
  <c r="N18" i="3"/>
  <c r="G18" i="3"/>
  <c r="K18" i="3"/>
  <c r="O18" i="3"/>
  <c r="H18" i="3"/>
  <c r="L18" i="3"/>
  <c r="I18" i="3"/>
  <c r="M18" i="3"/>
  <c r="F17" i="3"/>
  <c r="G17" i="3"/>
  <c r="K17" i="3"/>
  <c r="O17" i="3"/>
  <c r="H17" i="3"/>
  <c r="L17" i="3"/>
  <c r="I17" i="3"/>
  <c r="M17" i="3"/>
  <c r="N17" i="3"/>
  <c r="J17" i="3"/>
  <c r="D15" i="3"/>
  <c r="D14" i="3"/>
  <c r="C14" i="3"/>
  <c r="D13" i="3"/>
  <c r="C13" i="3"/>
  <c r="D12" i="3"/>
  <c r="C12" i="3"/>
  <c r="F12" i="3" l="1"/>
  <c r="H12" i="3"/>
  <c r="L12" i="3"/>
  <c r="I12" i="3"/>
  <c r="M12" i="3"/>
  <c r="J12" i="3"/>
  <c r="N12" i="3"/>
  <c r="G12" i="3"/>
  <c r="K12" i="3"/>
  <c r="O12" i="3"/>
  <c r="F14" i="3"/>
  <c r="J14" i="3"/>
  <c r="N14" i="3"/>
  <c r="G14" i="3"/>
  <c r="K14" i="3"/>
  <c r="O14" i="3"/>
  <c r="H14" i="3"/>
  <c r="L14" i="3"/>
  <c r="I14" i="3"/>
  <c r="M14" i="3"/>
  <c r="F13" i="3"/>
  <c r="G13" i="3"/>
  <c r="K13" i="3"/>
  <c r="O13" i="3"/>
  <c r="H13" i="3"/>
  <c r="L13" i="3"/>
  <c r="I13" i="3"/>
  <c r="M13" i="3"/>
  <c r="N13" i="3"/>
  <c r="J13" i="3"/>
  <c r="C33" i="3"/>
  <c r="D32" i="3"/>
  <c r="D30" i="3"/>
  <c r="D28" i="3"/>
  <c r="D26" i="3"/>
  <c r="D24" i="3"/>
  <c r="C30" i="3"/>
  <c r="C28" i="3"/>
  <c r="C26" i="3"/>
  <c r="D33" i="3"/>
  <c r="D29" i="3"/>
  <c r="D25" i="3"/>
  <c r="C31" i="3"/>
  <c r="C25" i="3"/>
  <c r="C32" i="3"/>
  <c r="C24" i="3"/>
  <c r="D31" i="3"/>
  <c r="D27" i="3"/>
  <c r="C29" i="3"/>
  <c r="C27" i="3"/>
  <c r="C23" i="3"/>
  <c r="D23" i="3"/>
  <c r="D11" i="3"/>
  <c r="C11" i="3"/>
  <c r="D10" i="3"/>
  <c r="C10" i="3"/>
  <c r="D9" i="3"/>
  <c r="C9" i="3"/>
  <c r="D8" i="3"/>
  <c r="C8" i="3"/>
  <c r="D7" i="3"/>
  <c r="C7" i="3"/>
  <c r="C5" i="3"/>
  <c r="D4" i="3"/>
  <c r="C3" i="3"/>
  <c r="D2" i="3"/>
  <c r="F9" i="3" l="1"/>
  <c r="G9" i="3"/>
  <c r="K9" i="3"/>
  <c r="O9" i="3"/>
  <c r="H9" i="3"/>
  <c r="L9" i="3"/>
  <c r="I9" i="3"/>
  <c r="M9" i="3"/>
  <c r="N9" i="3"/>
  <c r="J9" i="3"/>
  <c r="F3" i="3"/>
  <c r="G3" i="3"/>
  <c r="K3" i="3"/>
  <c r="O3" i="3"/>
  <c r="H3" i="3"/>
  <c r="L3" i="3"/>
  <c r="I3" i="3"/>
  <c r="M3" i="3"/>
  <c r="J3" i="3"/>
  <c r="N3" i="3"/>
  <c r="F8" i="3"/>
  <c r="H8" i="3"/>
  <c r="L8" i="3"/>
  <c r="I8" i="3"/>
  <c r="M8" i="3"/>
  <c r="J8" i="3"/>
  <c r="N8" i="3"/>
  <c r="K8" i="3"/>
  <c r="O8" i="3"/>
  <c r="G8" i="3"/>
  <c r="F10" i="3"/>
  <c r="J10" i="3"/>
  <c r="N10" i="3"/>
  <c r="G10" i="3"/>
  <c r="K10" i="3"/>
  <c r="O10" i="3"/>
  <c r="H10" i="3"/>
  <c r="L10" i="3"/>
  <c r="I10" i="3"/>
  <c r="M10" i="3"/>
  <c r="F25" i="3"/>
  <c r="G25" i="3"/>
  <c r="K25" i="3"/>
  <c r="O25" i="3"/>
  <c r="H25" i="3"/>
  <c r="L25" i="3"/>
  <c r="I25" i="3"/>
  <c r="M25" i="3"/>
  <c r="J25" i="3"/>
  <c r="N25" i="3"/>
  <c r="F7" i="3"/>
  <c r="I7" i="3"/>
  <c r="M7" i="3"/>
  <c r="J7" i="3"/>
  <c r="N7" i="3"/>
  <c r="G7" i="3"/>
  <c r="K7" i="3"/>
  <c r="O7" i="3"/>
  <c r="H7" i="3"/>
  <c r="L7" i="3"/>
  <c r="F24" i="3"/>
  <c r="H24" i="3"/>
  <c r="L24" i="3"/>
  <c r="I24" i="3"/>
  <c r="M24" i="3"/>
  <c r="J24" i="3"/>
  <c r="N24" i="3"/>
  <c r="G24" i="3"/>
  <c r="K24" i="3"/>
  <c r="O24" i="3"/>
  <c r="F5" i="3"/>
  <c r="I5" i="3"/>
  <c r="M5" i="3"/>
  <c r="J5" i="3"/>
  <c r="N5" i="3"/>
  <c r="G5" i="3"/>
  <c r="K5" i="3"/>
  <c r="O5" i="3"/>
  <c r="H5" i="3"/>
  <c r="L5" i="3"/>
  <c r="F23" i="3"/>
  <c r="I23" i="3"/>
  <c r="M23" i="3"/>
  <c r="J23" i="3"/>
  <c r="N23" i="3"/>
  <c r="G23" i="3"/>
  <c r="K23" i="3"/>
  <c r="O23" i="3"/>
  <c r="L23" i="3"/>
  <c r="H23" i="3"/>
  <c r="F31" i="3"/>
  <c r="I31" i="3"/>
  <c r="M31" i="3"/>
  <c r="J31" i="3"/>
  <c r="N31" i="3"/>
  <c r="G31" i="3"/>
  <c r="K31" i="3"/>
  <c r="O31" i="3"/>
  <c r="H31" i="3"/>
  <c r="L31" i="3"/>
  <c r="F26" i="3"/>
  <c r="J26" i="3"/>
  <c r="N26" i="3"/>
  <c r="G26" i="3"/>
  <c r="K26" i="3"/>
  <c r="O26" i="3"/>
  <c r="H26" i="3"/>
  <c r="L26" i="3"/>
  <c r="I26" i="3"/>
  <c r="M26" i="3"/>
  <c r="F33" i="3"/>
  <c r="G33" i="3"/>
  <c r="K33" i="3"/>
  <c r="O33" i="3"/>
  <c r="H33" i="3"/>
  <c r="L33" i="3"/>
  <c r="I33" i="3"/>
  <c r="M33" i="3"/>
  <c r="J33" i="3"/>
  <c r="N33" i="3"/>
  <c r="F11" i="3"/>
  <c r="I11" i="3"/>
  <c r="M11" i="3"/>
  <c r="J11" i="3"/>
  <c r="N11" i="3"/>
  <c r="G11" i="3"/>
  <c r="K11" i="3"/>
  <c r="O11" i="3"/>
  <c r="H11" i="3"/>
  <c r="L11" i="3"/>
  <c r="F28" i="3"/>
  <c r="H28" i="3"/>
  <c r="L28" i="3"/>
  <c r="I28" i="3"/>
  <c r="M28" i="3"/>
  <c r="J28" i="3"/>
  <c r="N28" i="3"/>
  <c r="O28" i="3"/>
  <c r="G28" i="3"/>
  <c r="K28" i="3"/>
  <c r="F27" i="3"/>
  <c r="I27" i="3"/>
  <c r="M27" i="3"/>
  <c r="J27" i="3"/>
  <c r="N27" i="3"/>
  <c r="G27" i="3"/>
  <c r="K27" i="3"/>
  <c r="O27" i="3"/>
  <c r="H27" i="3"/>
  <c r="L27" i="3"/>
  <c r="F29" i="3"/>
  <c r="G29" i="3"/>
  <c r="K29" i="3"/>
  <c r="O29" i="3"/>
  <c r="H29" i="3"/>
  <c r="L29" i="3"/>
  <c r="I29" i="3"/>
  <c r="M29" i="3"/>
  <c r="J29" i="3"/>
  <c r="N29" i="3"/>
  <c r="F32" i="3"/>
  <c r="H32" i="3"/>
  <c r="L32" i="3"/>
  <c r="I32" i="3"/>
  <c r="M32" i="3"/>
  <c r="J32" i="3"/>
  <c r="N32" i="3"/>
  <c r="K32" i="3"/>
  <c r="O32" i="3"/>
  <c r="G32" i="3"/>
  <c r="F30" i="3"/>
  <c r="J30" i="3"/>
  <c r="N30" i="3"/>
  <c r="G30" i="3"/>
  <c r="K30" i="3"/>
  <c r="O30" i="3"/>
  <c r="H30" i="3"/>
  <c r="L30" i="3"/>
  <c r="M30" i="3"/>
  <c r="I30" i="3"/>
  <c r="D3" i="3"/>
  <c r="D5" i="3"/>
  <c r="C2" i="3"/>
  <c r="C4" i="3"/>
  <c r="C6" i="3"/>
  <c r="D6" i="3"/>
  <c r="F4" i="3" l="1"/>
  <c r="J4" i="3"/>
  <c r="N4" i="3"/>
  <c r="G4" i="3"/>
  <c r="K4" i="3"/>
  <c r="O4" i="3"/>
  <c r="H4" i="3"/>
  <c r="L4" i="3"/>
  <c r="I4" i="3"/>
  <c r="M4" i="3"/>
  <c r="O2" i="3"/>
  <c r="K2" i="3"/>
  <c r="G2" i="3"/>
  <c r="N2" i="3"/>
  <c r="J2" i="3"/>
  <c r="F2" i="3"/>
  <c r="M2" i="3"/>
  <c r="I2" i="3"/>
  <c r="H2" i="3"/>
  <c r="L2" i="3"/>
  <c r="F6" i="3"/>
  <c r="J6" i="3"/>
  <c r="I6" i="3"/>
  <c r="N6" i="3"/>
  <c r="K6" i="3"/>
  <c r="O6" i="3"/>
  <c r="G6" i="3"/>
  <c r="L6" i="3"/>
  <c r="M6" i="3"/>
  <c r="H6" i="3"/>
</calcChain>
</file>

<file path=xl/sharedStrings.xml><?xml version="1.0" encoding="utf-8"?>
<sst xmlns="http://schemas.openxmlformats.org/spreadsheetml/2006/main" count="7530" uniqueCount="2427">
  <si>
    <t>獎項</t>
    <phoneticPr fontId="1" type="noConversion"/>
  </si>
  <si>
    <t>作品編號</t>
    <phoneticPr fontId="1" type="noConversion"/>
  </si>
  <si>
    <t>作品名稱</t>
    <phoneticPr fontId="1" type="noConversion"/>
  </si>
  <si>
    <t>類別</t>
    <phoneticPr fontId="1" type="noConversion"/>
  </si>
  <si>
    <t>金牌</t>
    <phoneticPr fontId="1" type="noConversion"/>
  </si>
  <si>
    <t>安全健康</t>
    <phoneticPr fontId="1" type="noConversion"/>
  </si>
  <si>
    <t>運動育樂</t>
    <phoneticPr fontId="1" type="noConversion"/>
  </si>
  <si>
    <t>農糧技術</t>
    <phoneticPr fontId="1" type="noConversion"/>
  </si>
  <si>
    <t>災害應變</t>
    <phoneticPr fontId="1" type="noConversion"/>
  </si>
  <si>
    <t>TWED18069</t>
  </si>
  <si>
    <t>社會照顧</t>
    <phoneticPr fontId="1" type="noConversion"/>
  </si>
  <si>
    <t>TWED18039</t>
    <phoneticPr fontId="1" type="noConversion"/>
  </si>
  <si>
    <t>綠能科技</t>
    <phoneticPr fontId="1" type="noConversion"/>
  </si>
  <si>
    <t>銀牌</t>
    <phoneticPr fontId="1" type="noConversion"/>
  </si>
  <si>
    <t>TWEE18099</t>
  </si>
  <si>
    <t>易易吸橡皮擦</t>
  </si>
  <si>
    <t>TWEE18063</t>
  </si>
  <si>
    <t>洞洞書櫃</t>
  </si>
  <si>
    <t>TWEE18101</t>
  </si>
  <si>
    <t>快樂撿球器</t>
  </si>
  <si>
    <t>TWEE18059</t>
  </si>
  <si>
    <t>怪手行李箱</t>
  </si>
  <si>
    <t>TWEE18047</t>
  </si>
  <si>
    <t>TWEE18037</t>
  </si>
  <si>
    <t>兩用環保隨身衛生紙袋</t>
  </si>
  <si>
    <t>TWEE18097</t>
  </si>
  <si>
    <t>氣泡迷宮</t>
  </si>
  <si>
    <t>TWEE18121</t>
  </si>
  <si>
    <t>〝架〞之有物-可拆組之看書架</t>
  </si>
  <si>
    <t>TWEE18066</t>
  </si>
  <si>
    <t>黑白分明圍棋</t>
  </si>
  <si>
    <t>TWEE18051</t>
  </si>
  <si>
    <t>野餐墊「袋」著走</t>
  </si>
  <si>
    <t>運動育樂</t>
    <phoneticPr fontId="1" type="noConversion"/>
  </si>
  <si>
    <t>TWED18008</t>
  </si>
  <si>
    <t>好奇不再傷害人—手扶梯防夾裝置</t>
  </si>
  <si>
    <t>TWED18027</t>
  </si>
  <si>
    <t>別做攔路虎，請讓出聲路</t>
  </si>
  <si>
    <t>TWED18040</t>
  </si>
  <si>
    <t>水災偵測器警報系統</t>
  </si>
  <si>
    <t>TWED18024</t>
  </si>
  <si>
    <t>建築黑盒子-地震防災避難所</t>
  </si>
  <si>
    <t>TWED18054</t>
  </si>
  <si>
    <t>智慧型主動式感測救難機器人</t>
  </si>
  <si>
    <t>TWEF18008</t>
  </si>
  <si>
    <t>節能環保盆栽</t>
  </si>
  <si>
    <t>TWEF18019</t>
  </si>
  <si>
    <t>智能植生牆</t>
  </si>
  <si>
    <t>災害應變</t>
    <phoneticPr fontId="1" type="noConversion"/>
  </si>
  <si>
    <t>農糧技術</t>
    <phoneticPr fontId="1" type="noConversion"/>
  </si>
  <si>
    <t>TWET18037</t>
  </si>
  <si>
    <t>TWET18088</t>
  </si>
  <si>
    <t>一體成型門檔</t>
  </si>
  <si>
    <t>TWET18038</t>
  </si>
  <si>
    <t>神奇寶貝車</t>
  </si>
  <si>
    <t>TWET18026</t>
  </si>
  <si>
    <t>GPS追蹤鞋墊裝置</t>
  </si>
  <si>
    <t>TWET18040</t>
  </si>
  <si>
    <t>視障者計算機</t>
  </si>
  <si>
    <t>TWET18024</t>
  </si>
  <si>
    <t>輕便型拉鍊輔助器</t>
  </si>
  <si>
    <t>社會照顧</t>
    <phoneticPr fontId="1" type="noConversion"/>
  </si>
  <si>
    <t>銅牌</t>
    <phoneticPr fontId="1" type="noConversion"/>
  </si>
  <si>
    <t>TWES18131</t>
  </si>
  <si>
    <t>捲筒類紙頭固定器</t>
  </si>
  <si>
    <t>TWES18137</t>
  </si>
  <si>
    <t>減影檯燈</t>
  </si>
  <si>
    <t>TWES18096</t>
  </si>
  <si>
    <t>音樂安全滑梯</t>
  </si>
  <si>
    <t>TWES18006</t>
  </si>
  <si>
    <t>旅行便利曬衣架</t>
  </si>
  <si>
    <t>TWES18077</t>
  </si>
  <si>
    <t>提醒封口夾</t>
  </si>
  <si>
    <t>TWES18047</t>
  </si>
  <si>
    <t>多功能行李箱</t>
  </si>
  <si>
    <t>TWES18038</t>
  </si>
  <si>
    <t>護眼神器</t>
  </si>
  <si>
    <t>TWES18102</t>
  </si>
  <si>
    <t>感熱杯袋</t>
  </si>
  <si>
    <t>TWES18136</t>
  </si>
  <si>
    <t>牙刷風乾殺菌器</t>
  </si>
  <si>
    <t>TWES18135</t>
  </si>
  <si>
    <t>米奇儲鼠器</t>
  </si>
  <si>
    <t>TWES18061</t>
  </si>
  <si>
    <t>摺疊式紐澤西護欄</t>
  </si>
  <si>
    <t>TWES18152</t>
  </si>
  <si>
    <t>抽油煙機過濾系統</t>
  </si>
  <si>
    <t>TWES18083</t>
  </si>
  <si>
    <t>環保杯蓋組</t>
  </si>
  <si>
    <t>TWES18153</t>
  </si>
  <si>
    <t>空氣清淨安全帽</t>
  </si>
  <si>
    <t>TWES18119</t>
  </si>
  <si>
    <t>衣架革命</t>
  </si>
  <si>
    <t>TWES18082</t>
  </si>
  <si>
    <t>可警示指揮旗</t>
  </si>
  <si>
    <t>TWES18144</t>
  </si>
  <si>
    <t>LED指環</t>
  </si>
  <si>
    <t>安全健康</t>
    <phoneticPr fontId="1" type="noConversion"/>
  </si>
  <si>
    <t>TWEE18087</t>
  </si>
  <si>
    <t>玩水不危險</t>
  </si>
  <si>
    <t>TWEE18064</t>
  </si>
  <si>
    <t>自供電之電療按摩運動鞋</t>
  </si>
  <si>
    <t>TWEE18005</t>
  </si>
  <si>
    <t>積木髮箍</t>
  </si>
  <si>
    <t>TWEE18088</t>
  </si>
  <si>
    <t>多功能畫板</t>
  </si>
  <si>
    <t>TWEE18052</t>
  </si>
  <si>
    <t>摺疊收納櫃</t>
  </si>
  <si>
    <t>TWEE18111</t>
  </si>
  <si>
    <t>多重組合-環保手搖杯袋</t>
  </si>
  <si>
    <t>TWEE18100</t>
  </si>
  <si>
    <t>迷你棒球台</t>
  </si>
  <si>
    <t>TWEE18090</t>
  </si>
  <si>
    <t>多功能立方體</t>
  </si>
  <si>
    <t>TWEE18062</t>
  </si>
  <si>
    <t>方圓變幻杯</t>
  </si>
  <si>
    <t>TWEE18038</t>
  </si>
  <si>
    <t>輕鬆倒雙人水桶</t>
  </si>
  <si>
    <t>TWEE18091</t>
  </si>
  <si>
    <t>神奇方便漏斗</t>
  </si>
  <si>
    <t>TWEE18086</t>
  </si>
  <si>
    <t>好貼好正</t>
  </si>
  <si>
    <t>TWEE18123</t>
  </si>
  <si>
    <t>路跑用個人空氣清淨機</t>
  </si>
  <si>
    <t>TWEE18046</t>
  </si>
  <si>
    <t>開心銅板樂樂捐</t>
  </si>
  <si>
    <t>TWEE18007</t>
  </si>
  <si>
    <t>摩天輪膠帶台</t>
  </si>
  <si>
    <t>運動育樂</t>
    <phoneticPr fontId="1" type="noConversion"/>
  </si>
  <si>
    <t>TWED18057</t>
  </si>
  <si>
    <t>疲勞駕駛警示器</t>
  </si>
  <si>
    <t>TWED18066</t>
  </si>
  <si>
    <t>防滲水雨衣安全帽</t>
  </si>
  <si>
    <t>TWED18070</t>
  </si>
  <si>
    <t>氣動式防水閘門</t>
  </si>
  <si>
    <t>TWED18023</t>
  </si>
  <si>
    <t>救災水壺</t>
  </si>
  <si>
    <t>TWED18071</t>
  </si>
  <si>
    <t>災害偵測自動封閉橋梁系統</t>
  </si>
  <si>
    <t>浮力水閘門</t>
  </si>
  <si>
    <t>TWED18062</t>
  </si>
  <si>
    <t>水火災兩用外套</t>
  </si>
  <si>
    <t>TWED18038</t>
  </si>
  <si>
    <t>智能防火瓦斯爐</t>
  </si>
  <si>
    <t>TWEF18013</t>
  </si>
  <si>
    <t>金字塔種植系統</t>
  </si>
  <si>
    <t>TWEF18022</t>
  </si>
  <si>
    <t>組合式水草盆</t>
  </si>
  <si>
    <t>TWEF18016</t>
  </si>
  <si>
    <t>「固易」壓植物助長器</t>
  </si>
  <si>
    <t>災害應變</t>
    <phoneticPr fontId="1" type="noConversion"/>
  </si>
  <si>
    <t>農糧技術</t>
    <phoneticPr fontId="1" type="noConversion"/>
  </si>
  <si>
    <t>TWEG18081</t>
  </si>
  <si>
    <t>綠色空氣清淨機</t>
  </si>
  <si>
    <t>TWEG18030</t>
  </si>
  <si>
    <t>環保折疊瓶</t>
  </si>
  <si>
    <t>TWEG18050</t>
  </si>
  <si>
    <t>戶外停車場導引停車裝置</t>
  </si>
  <si>
    <t>TWEG18072</t>
  </si>
  <si>
    <t>蓋歐卡濾心更換提醒檢測器</t>
  </si>
  <si>
    <t>TWEG18051</t>
  </si>
  <si>
    <t>綠能沙漏</t>
  </si>
  <si>
    <t>TWEG18033</t>
  </si>
  <si>
    <t>環保可手提紙杯</t>
  </si>
  <si>
    <t>綠能科技</t>
    <phoneticPr fontId="1" type="noConversion"/>
  </si>
  <si>
    <t>TWET18056</t>
  </si>
  <si>
    <t>輕鬆方便開瓶器</t>
  </si>
  <si>
    <t>TWET18074</t>
  </si>
  <si>
    <t>「輪」「翻」上陣 困難解除</t>
  </si>
  <si>
    <t>TWET18082</t>
  </si>
  <si>
    <t>指尖瓶蓋--協助您開</t>
  </si>
  <si>
    <t>TWET18079</t>
  </si>
  <si>
    <t>智能水平尺</t>
  </si>
  <si>
    <t>TWET18044</t>
  </si>
  <si>
    <t>自供電之帶我回家鞋</t>
  </si>
  <si>
    <t>TWET18084</t>
  </si>
  <si>
    <t>眼藥水滴注輔助眼鏡</t>
  </si>
  <si>
    <t>TWET18020</t>
  </si>
  <si>
    <t>藥警器</t>
  </si>
  <si>
    <t>TWET18080</t>
  </si>
  <si>
    <t>障礙警示器</t>
  </si>
  <si>
    <t>防風防雨GPS輪椅</t>
    <phoneticPr fontId="1" type="noConversion"/>
  </si>
  <si>
    <t>智慧型結帳手推車</t>
    <phoneticPr fontId="1" type="noConversion"/>
  </si>
  <si>
    <t>社會照顧</t>
    <phoneticPr fontId="1" type="noConversion"/>
  </si>
  <si>
    <t>TWEG18029</t>
  </si>
  <si>
    <t>會省電的冷氣遙控器</t>
  </si>
  <si>
    <t>TWEG18006</t>
  </si>
  <si>
    <t>沙漏發電機</t>
  </si>
  <si>
    <t>TWEG18067</t>
  </si>
  <si>
    <t>步步高升-乾濕分離環保麵碗</t>
  </si>
  <si>
    <t>TWEG18079</t>
  </si>
  <si>
    <t>廢布粉筆捲套</t>
  </si>
  <si>
    <t>TWEG18025</t>
  </si>
  <si>
    <t>不阻塞的海綿道路</t>
  </si>
  <si>
    <t>TWEG18058</t>
  </si>
  <si>
    <t>可拆解式毛細原理種植盆</t>
  </si>
  <si>
    <t>TWEG18066</t>
  </si>
  <si>
    <t>智慧型資源分類桶</t>
  </si>
  <si>
    <t>TWEG18048</t>
  </si>
  <si>
    <t>疊疊綠盆栽</t>
  </si>
  <si>
    <t>TWEG18028</t>
  </si>
  <si>
    <t>萬能充電器</t>
  </si>
  <si>
    <t>綠能科技</t>
    <phoneticPr fontId="1" type="noConversion"/>
  </si>
  <si>
    <t>佳作</t>
    <phoneticPr fontId="1" type="noConversion"/>
  </si>
  <si>
    <t>TWES18024</t>
  </si>
  <si>
    <t>安安安全帽</t>
  </si>
  <si>
    <t>TWES18015</t>
  </si>
  <si>
    <t>垃圾桶「立可袋」</t>
  </si>
  <si>
    <t>TWES18072</t>
  </si>
  <si>
    <t>可夾壽司的多功能環保餐具</t>
  </si>
  <si>
    <t>TWES18079</t>
  </si>
  <si>
    <t>拒絕髒空氣-防曬防塵空氣清淨帽</t>
  </si>
  <si>
    <t>TWES18085</t>
  </si>
  <si>
    <t>防滴水淋浴門</t>
  </si>
  <si>
    <t>TWES18138</t>
  </si>
  <si>
    <t>尿袋移動與復位警示裝置</t>
  </si>
  <si>
    <t>TWES18080</t>
  </si>
  <si>
    <t>收集落屑餅乾盒</t>
  </si>
  <si>
    <t>TWES18141</t>
  </si>
  <si>
    <t>攝護腺肥大症防治踏板與馬桶蓋掀蓋提醒裝置</t>
  </si>
  <si>
    <t>TWES18067</t>
  </si>
  <si>
    <t>忙手摸屜</t>
  </si>
  <si>
    <t>TWES18148</t>
  </si>
  <si>
    <t>果蠅剋星垃圾桶</t>
  </si>
  <si>
    <t>TWES18140</t>
  </si>
  <si>
    <t>不亂飛魚鱗刨刀</t>
  </si>
  <si>
    <t>TWES18118</t>
  </si>
  <si>
    <t>把你用光光</t>
  </si>
  <si>
    <t>TWES18008</t>
  </si>
  <si>
    <t>機車置物箱防盜裝置</t>
  </si>
  <si>
    <t>TWES18092</t>
  </si>
  <si>
    <t>輕鬆量視力</t>
  </si>
  <si>
    <t>TWES18004</t>
  </si>
  <si>
    <t>環保省力衣領清潔刷</t>
  </si>
  <si>
    <t>TWES18033</t>
  </si>
  <si>
    <t>魔鏡-可塑型鏡子</t>
  </si>
  <si>
    <t>TWES18073</t>
  </si>
  <si>
    <t>安全健康鞋</t>
  </si>
  <si>
    <t>TWES18104</t>
  </si>
  <si>
    <t>寵物梳子</t>
  </si>
  <si>
    <t>TWES18108</t>
  </si>
  <si>
    <t>多功能水壺</t>
  </si>
  <si>
    <t>TWES18105</t>
  </si>
  <si>
    <t>多功能牙刷</t>
  </si>
  <si>
    <t>TWES18155</t>
  </si>
  <si>
    <t>飲水機書包</t>
  </si>
  <si>
    <t>安全健康</t>
    <phoneticPr fontId="1" type="noConversion"/>
  </si>
  <si>
    <t>TWEE18001</t>
  </si>
  <si>
    <t>變型垃圾桶</t>
  </si>
  <si>
    <t>TWEE18056</t>
  </si>
  <si>
    <t>多功能耳機收納帽</t>
  </si>
  <si>
    <t>TWEE18058</t>
  </si>
  <si>
    <t>歡樂扭蛋燈塔</t>
  </si>
  <si>
    <t>TWEE18127</t>
  </si>
  <si>
    <t>晴雨兩用寫字板</t>
  </si>
  <si>
    <t>TWEE18067</t>
  </si>
  <si>
    <t>聰明筷</t>
  </si>
  <si>
    <t>TWEE18112</t>
  </si>
  <si>
    <t>馬上用-行動電源3C配件聲霸收納盒</t>
  </si>
  <si>
    <t>TWEE18085</t>
  </si>
  <si>
    <t>護眼防窺手機充電座</t>
  </si>
  <si>
    <t>TWEE18061</t>
  </si>
  <si>
    <t>防丟警示直立行李箱</t>
  </si>
  <si>
    <t>TWEE18118</t>
  </si>
  <si>
    <t>懶人昆蟲飼養箱</t>
  </si>
  <si>
    <t>TWEE18024</t>
  </si>
  <si>
    <t>無骨傘</t>
  </si>
  <si>
    <t>TWEE18117</t>
  </si>
  <si>
    <t>萬能更衣帳</t>
  </si>
  <si>
    <t>TWEE18095</t>
  </si>
  <si>
    <t>多功能伸縮板擦</t>
  </si>
  <si>
    <t>TWEE18004</t>
  </si>
  <si>
    <t>好好喝沖茶器</t>
  </si>
  <si>
    <t>TWEE18028</t>
  </si>
  <si>
    <t>多功能桌墊</t>
  </si>
  <si>
    <t>TWEE18102</t>
  </si>
  <si>
    <t>上掀蓋伸縮桌椅</t>
  </si>
  <si>
    <t>TWEE18053</t>
  </si>
  <si>
    <t>不眼花好用尺</t>
  </si>
  <si>
    <t>TWEE18114</t>
  </si>
  <si>
    <t>可變背包的連衣帽</t>
  </si>
  <si>
    <t>TWEE18105</t>
  </si>
  <si>
    <t>EZ黑板</t>
  </si>
  <si>
    <t>TWEE18124</t>
  </si>
  <si>
    <t>不黑手神器</t>
  </si>
  <si>
    <t>TWEE18060</t>
  </si>
  <si>
    <t>太陽能檯燈自動筆</t>
  </si>
  <si>
    <t>運動育樂</t>
    <phoneticPr fontId="1" type="noConversion"/>
  </si>
  <si>
    <t>醫院逃生摩天轉輪</t>
  </si>
  <si>
    <t>TWED18049</t>
  </si>
  <si>
    <t>伸縮魔法棒</t>
  </si>
  <si>
    <t>TWED18063</t>
  </si>
  <si>
    <t>泳池彈跳鋼索</t>
  </si>
  <si>
    <t>TWED18025</t>
  </si>
  <si>
    <t>酷褲多變雨衣</t>
  </si>
  <si>
    <t>TWED18012</t>
  </si>
  <si>
    <t>救生保特瓶</t>
  </si>
  <si>
    <t>TWED18026</t>
  </si>
  <si>
    <t>報「頸」處理-智慧救生圈</t>
  </si>
  <si>
    <t>TWED18013</t>
  </si>
  <si>
    <t>防災妙提袋PLUS</t>
  </si>
  <si>
    <t>TWED18074</t>
  </si>
  <si>
    <t>水平地震警報夾</t>
  </si>
  <si>
    <t>TWED18065</t>
  </si>
  <si>
    <t>女生專用求生泳衣</t>
  </si>
  <si>
    <t>TWED18059</t>
  </si>
  <si>
    <t>火災逃生防護罩</t>
  </si>
  <si>
    <t>TWED18037</t>
  </si>
  <si>
    <t>聰明杯蓋</t>
  </si>
  <si>
    <t>TWET18065</t>
  </si>
  <si>
    <t>多功能夾物雨傘</t>
  </si>
  <si>
    <t>TWET18081</t>
  </si>
  <si>
    <t>按壓旋轉拉復健器</t>
  </si>
  <si>
    <t>TWET18077</t>
  </si>
  <si>
    <t>Str8 up</t>
  </si>
  <si>
    <t>TWET18075</t>
  </si>
  <si>
    <t>桌上型清潔器</t>
  </si>
  <si>
    <t>TWET18060</t>
  </si>
  <si>
    <t>史無前例的多功能座椅</t>
  </si>
  <si>
    <t>TWET18021</t>
  </si>
  <si>
    <t>五合一聽障功能手錶</t>
  </si>
  <si>
    <t>TWET18041</t>
  </si>
  <si>
    <t>步步高升-樓梯助行器</t>
  </si>
  <si>
    <t>TWET18010</t>
  </si>
  <si>
    <t>發熱挖冰勺</t>
  </si>
  <si>
    <t>TWET18058</t>
  </si>
  <si>
    <t>貼心小物大提醒</t>
  </si>
  <si>
    <t>TWET18034</t>
  </si>
  <si>
    <t>盲用衣架</t>
  </si>
  <si>
    <t>TWET18064</t>
  </si>
  <si>
    <t>三眼怪-超音波雨傘</t>
  </si>
  <si>
    <t>TWET18006</t>
  </si>
  <si>
    <t>落葉機</t>
  </si>
  <si>
    <t>TWEF18009</t>
  </si>
  <si>
    <t>歡“蠅”光臨</t>
  </si>
  <si>
    <t>TWEF18021</t>
  </si>
  <si>
    <t>水上花循環養植室</t>
  </si>
  <si>
    <t>TWEF18015</t>
  </si>
  <si>
    <t>TWEG18062</t>
  </si>
  <si>
    <t>『雨神同行』環保鞋罩</t>
  </si>
  <si>
    <t>TWEG18016</t>
  </si>
  <si>
    <t>船舶波浪發電</t>
  </si>
  <si>
    <t>TWEG18031</t>
  </si>
  <si>
    <t>免插電~風扇關閉提醒器</t>
  </si>
  <si>
    <t>TWEG18083</t>
  </si>
  <si>
    <t>多功能紙餐盒</t>
  </si>
  <si>
    <t>TWEG18001</t>
  </si>
  <si>
    <t>珍珠奶茶杯蓋</t>
  </si>
  <si>
    <t>TWEG18053</t>
  </si>
  <si>
    <t>雙層玻璃紗網複合式防熱、防蟲、裝飾、具有放大功能窗戶</t>
  </si>
  <si>
    <t>TWEG18061</t>
  </si>
  <si>
    <t>可折疊環保紙板椅</t>
  </si>
  <si>
    <t>TWEG18027</t>
  </si>
  <si>
    <t>海洋垃圾收集石滬</t>
  </si>
  <si>
    <t>TWEG18047</t>
  </si>
  <si>
    <t>綠能安全兒童助步帶</t>
  </si>
  <si>
    <t>TWEG18056</t>
  </si>
  <si>
    <t>百葉窗式水中濾水器</t>
  </si>
  <si>
    <t>TWEG18005</t>
  </si>
  <si>
    <t>便當盒分類回收器</t>
  </si>
  <si>
    <t>TWEG18010</t>
  </si>
  <si>
    <t>氣墊發電鞋</t>
  </si>
  <si>
    <t>TWEG18084</t>
  </si>
  <si>
    <t>便利洗衣蓋</t>
  </si>
  <si>
    <t>TWEG18065</t>
  </si>
  <si>
    <t>環保摺疊手環杯袋</t>
  </si>
  <si>
    <t>社會照顧</t>
    <phoneticPr fontId="1" type="noConversion"/>
  </si>
  <si>
    <t>農糧技術</t>
    <phoneticPr fontId="1" type="noConversion"/>
  </si>
  <si>
    <t>綠能科技</t>
    <phoneticPr fontId="1" type="noConversion"/>
  </si>
  <si>
    <t>TWJT18071</t>
  </si>
  <si>
    <t>可分辨左右轉彎的導盲裝置</t>
  </si>
  <si>
    <t>TWJT18022</t>
  </si>
  <si>
    <t>多功能轉向鞋墊</t>
  </si>
  <si>
    <t>TWJG18080</t>
  </si>
  <si>
    <t>環保爐具熱水供應裝置</t>
  </si>
  <si>
    <t>金牌</t>
    <phoneticPr fontId="1" type="noConversion"/>
  </si>
  <si>
    <t>安全健康</t>
    <phoneticPr fontId="1" type="noConversion"/>
  </si>
  <si>
    <t>運動育樂</t>
    <phoneticPr fontId="1" type="noConversion"/>
  </si>
  <si>
    <t>綠能科技</t>
    <phoneticPr fontId="1" type="noConversion"/>
  </si>
  <si>
    <t>銀牌</t>
    <phoneticPr fontId="1" type="noConversion"/>
  </si>
  <si>
    <t>TWJS18127</t>
  </si>
  <si>
    <t>具有危險預警回報的創新型故障三腳架裝置</t>
  </si>
  <si>
    <t>TWJS18030</t>
  </si>
  <si>
    <t>變身桌櫃</t>
  </si>
  <si>
    <t>TWJS18057</t>
  </si>
  <si>
    <t>汽車連續下坡煞車及安全排檔警示裝置</t>
  </si>
  <si>
    <t>TWJS18139</t>
  </si>
  <si>
    <t>尿袋重了嗎?</t>
  </si>
  <si>
    <t>TWJS18048</t>
  </si>
  <si>
    <t>電線固定器</t>
  </si>
  <si>
    <t>TWJS18049</t>
  </si>
  <si>
    <t>鑰匙收納裝置</t>
  </si>
  <si>
    <t>TWJS18157</t>
  </si>
  <si>
    <t>FingerCa$h</t>
  </si>
  <si>
    <t>TWJS18094</t>
  </si>
  <si>
    <t>主動式路口警示反光鏡</t>
  </si>
  <si>
    <t>安全健康</t>
    <phoneticPr fontId="1" type="noConversion"/>
  </si>
  <si>
    <t>農糧技術</t>
    <phoneticPr fontId="1" type="noConversion"/>
  </si>
  <si>
    <t>TWJD18053</t>
  </si>
  <si>
    <t>汽車爆胎碎片防撞警示塗層</t>
  </si>
  <si>
    <t>TWJD18072</t>
  </si>
  <si>
    <t>火場新角色-烈焰下的聚丙烯酸鈉</t>
  </si>
  <si>
    <t>TWJD18046</t>
  </si>
  <si>
    <t>防水逆排水口</t>
  </si>
  <si>
    <t>TWJT18050</t>
  </si>
  <si>
    <t>家事小幫手－磁吸式拖把架</t>
  </si>
  <si>
    <t>TWJT18016</t>
  </si>
  <si>
    <t>無障礙磁卡</t>
  </si>
  <si>
    <t>TWJT18069</t>
  </si>
  <si>
    <t>具有全方位偵測警示的防偷抱嬰兒車</t>
  </si>
  <si>
    <t>TWJT18073</t>
  </si>
  <si>
    <t>花蓮高齡智慧住宅</t>
  </si>
  <si>
    <t>TWJT18076</t>
  </si>
  <si>
    <t>定量藥杯</t>
  </si>
  <si>
    <t>災害應變</t>
    <phoneticPr fontId="1" type="noConversion"/>
  </si>
  <si>
    <t>社會照顧</t>
    <phoneticPr fontId="1" type="noConversion"/>
  </si>
  <si>
    <t>TWJG18075</t>
  </si>
  <si>
    <t>環保野餐箱</t>
  </si>
  <si>
    <t>TWJG18063</t>
  </si>
  <si>
    <t>可溶性醬料包</t>
  </si>
  <si>
    <t>TWJG18011</t>
  </si>
  <si>
    <t>震盪式波浪發電裝置</t>
  </si>
  <si>
    <t>TWJG18052</t>
  </si>
  <si>
    <t>葉綠素太陽能發電窗</t>
  </si>
  <si>
    <t>TWJG18087</t>
  </si>
  <si>
    <t>筆芯救星</t>
  </si>
  <si>
    <t>TWJG18046</t>
  </si>
  <si>
    <t>互動式老人漫步機</t>
  </si>
  <si>
    <t>綠能科技</t>
    <phoneticPr fontId="1" type="noConversion"/>
  </si>
  <si>
    <t>銅牌</t>
    <phoneticPr fontId="1" type="noConversion"/>
  </si>
  <si>
    <t>TWJS18150</t>
  </si>
  <si>
    <t>TWJS18125</t>
  </si>
  <si>
    <t>外掛式負離子吹風機配件</t>
  </si>
  <si>
    <t>TWJS18110</t>
  </si>
  <si>
    <t>iLaurel智慧美姿訓練頭帶</t>
  </si>
  <si>
    <t>TWJS18128</t>
  </si>
  <si>
    <t>更安全的手扶梯緊急停止程序裝置</t>
  </si>
  <si>
    <t>TWJS18014</t>
  </si>
  <si>
    <t>機油分析器</t>
  </si>
  <si>
    <t>TWJS18064</t>
  </si>
  <si>
    <t>脊椎守護神器</t>
  </si>
  <si>
    <t>TWJS18126</t>
  </si>
  <si>
    <t>早期溺水警示裝置</t>
  </si>
  <si>
    <t>TWJS18060</t>
  </si>
  <si>
    <t>自行車後方來車警示系統</t>
  </si>
  <si>
    <t>TWJS18160</t>
  </si>
  <si>
    <t>洋芋片盒升降器</t>
  </si>
  <si>
    <t>TWJS18098</t>
  </si>
  <si>
    <t>多功能眼鏡</t>
  </si>
  <si>
    <t>TWJS18025</t>
  </si>
  <si>
    <t>大珠小珠落玉盤</t>
  </si>
  <si>
    <t>TWJS18103</t>
  </si>
  <si>
    <t>快繫袂老‧健康腰帶</t>
  </si>
  <si>
    <t>TWJS18132</t>
  </si>
  <si>
    <t>碘酒ok繃</t>
  </si>
  <si>
    <t>Eye護地球 --- 智慧調光護眼節能檯燈</t>
    <phoneticPr fontId="1" type="noConversion"/>
  </si>
  <si>
    <t>安全健康</t>
    <phoneticPr fontId="1" type="noConversion"/>
  </si>
  <si>
    <t>TWJE18082</t>
  </si>
  <si>
    <t>讓你正~「正」字毛筆</t>
  </si>
  <si>
    <t>TWJE18110</t>
  </si>
  <si>
    <t>創新型九宮格磁力飛鏢裝置</t>
  </si>
  <si>
    <t>TWJE18126</t>
  </si>
  <si>
    <t>藍芽智慧清單腳踏車鎖</t>
  </si>
  <si>
    <t>TWJE18009</t>
  </si>
  <si>
    <t>譜架及移動式看板戶外防倒器</t>
  </si>
  <si>
    <t>TWJE18036</t>
  </si>
  <si>
    <t>神奇存錢筒</t>
  </si>
  <si>
    <t>TWJE18104</t>
  </si>
  <si>
    <t>即刻救援～百變巧匠工具組</t>
  </si>
  <si>
    <t>TWJF18007</t>
  </si>
  <si>
    <t>多方位水果剪</t>
  </si>
  <si>
    <t>TWJF18006</t>
  </si>
  <si>
    <t>水果斷頭台</t>
  </si>
  <si>
    <t>TWJF18025</t>
  </si>
  <si>
    <t>福壽螺再製纖維素酒精</t>
  </si>
  <si>
    <t>TWJF18026</t>
  </si>
  <si>
    <t>長效花卉保鮮器</t>
  </si>
  <si>
    <t>TWJD18075</t>
  </si>
  <si>
    <t>逃生動態指示裝置</t>
  </si>
  <si>
    <t>TWJD18030</t>
  </si>
  <si>
    <t>電影院內智慧逃生導引系統</t>
  </si>
  <si>
    <t>TWJD18021</t>
  </si>
  <si>
    <t>智慧防水閘門</t>
  </si>
  <si>
    <t>TWJD18050</t>
  </si>
  <si>
    <t>新救難小英雄─百變組合針筒淨水器</t>
  </si>
  <si>
    <t>TWJD18058</t>
  </si>
  <si>
    <t>D&amp;amp;E～防護一氧化碳救命組</t>
  </si>
  <si>
    <t>TWJT18070</t>
  </si>
  <si>
    <t>智慧型預警嬰兒床</t>
  </si>
  <si>
    <t>TWJT18023</t>
  </si>
  <si>
    <t>樂齡陪伴熊</t>
  </si>
  <si>
    <t>TWJT18059</t>
  </si>
  <si>
    <t>自動分類零錢器</t>
  </si>
  <si>
    <t>TWJT18015</t>
  </si>
  <si>
    <t>安全磁扣</t>
  </si>
  <si>
    <t>TWJT18089</t>
  </si>
  <si>
    <t>翻身床</t>
  </si>
  <si>
    <t>TWJT18002</t>
  </si>
  <si>
    <t>智能二氧化碳排氣門</t>
  </si>
  <si>
    <t>TWJT18054</t>
  </si>
  <si>
    <t>引導視障者安全橫越斑馬線輔助器</t>
  </si>
  <si>
    <t>社會照顧</t>
    <phoneticPr fontId="1" type="noConversion"/>
  </si>
  <si>
    <t>綠能科技</t>
    <phoneticPr fontId="1" type="noConversion"/>
  </si>
  <si>
    <t>佳作</t>
    <phoneticPr fontId="1" type="noConversion"/>
  </si>
  <si>
    <t>TWJS18043</t>
  </si>
  <si>
    <t>液壓調整式書架</t>
  </si>
  <si>
    <t>TWJS18114</t>
  </si>
  <si>
    <t>大腿雕塑器</t>
  </si>
  <si>
    <t>TWJS18089</t>
  </si>
  <si>
    <t>移動鬧鐘</t>
  </si>
  <si>
    <t>TWJS18154</t>
  </si>
  <si>
    <t>太陽能LED伸縮車阻</t>
  </si>
  <si>
    <t>TWJS18147</t>
  </si>
  <si>
    <t>機車防盜系統</t>
  </si>
  <si>
    <t>TWJS18151</t>
  </si>
  <si>
    <t>隨身多功能環保杯</t>
  </si>
  <si>
    <t>TWJS18121</t>
  </si>
  <si>
    <t>蝸牛防護牆</t>
  </si>
  <si>
    <t>TWJS18133</t>
  </si>
  <si>
    <t>快速除濕、除臭鞋櫃</t>
  </si>
  <si>
    <t>TWJS18107</t>
  </si>
  <si>
    <t>即時造氧救命手杖</t>
  </si>
  <si>
    <t>TWJS18149</t>
  </si>
  <si>
    <t>星空膠囊環保餐具</t>
  </si>
  <si>
    <t>TWJS18029</t>
  </si>
  <si>
    <t>多功能站立式加掛勾的砧板</t>
  </si>
  <si>
    <t>TWJS18095</t>
  </si>
  <si>
    <t>Baby救星</t>
  </si>
  <si>
    <t>TWJS18159</t>
  </si>
  <si>
    <t>檸檬豆豆清潔錠</t>
  </si>
  <si>
    <t>TWJS18156</t>
  </si>
  <si>
    <t>SMART LOCK 智能鎖</t>
  </si>
  <si>
    <t>TWJS18052</t>
  </si>
  <si>
    <t>電扶梯防夾警告裝置</t>
  </si>
  <si>
    <t>TWJS18044</t>
  </si>
  <si>
    <t>汽車遮雨板</t>
  </si>
  <si>
    <t>TWJS18053</t>
  </si>
  <si>
    <t>背包背帶涼風透氣裝置</t>
  </si>
  <si>
    <t>智慧娃娃</t>
  </si>
  <si>
    <t>TWJE18076</t>
  </si>
  <si>
    <t>折紙板</t>
  </si>
  <si>
    <t>TWJE18122</t>
  </si>
  <si>
    <t>攜帶式多功能LED計分表</t>
  </si>
  <si>
    <t>TWJE18041</t>
  </si>
  <si>
    <t>槓桿取書器</t>
  </si>
  <si>
    <t>TWJE18039</t>
  </si>
  <si>
    <t>多功能趕烏秋帽</t>
  </si>
  <si>
    <t>TWJE18116</t>
  </si>
  <si>
    <t>海報張貼器</t>
  </si>
  <si>
    <t>TWJE18103</t>
  </si>
  <si>
    <t>不沾桌杯子</t>
  </si>
  <si>
    <t>TWJE18108</t>
  </si>
  <si>
    <t>九宮格投球練習器</t>
  </si>
  <si>
    <t>TWJE18106</t>
  </si>
  <si>
    <t>TWJF18003</t>
  </si>
  <si>
    <t>多功能鋤頭</t>
  </si>
  <si>
    <t>TWJF18004</t>
  </si>
  <si>
    <t>環保自動澆水系統</t>
  </si>
  <si>
    <t>雲端土石流警戒系統</t>
  </si>
  <si>
    <t>TWJD18055</t>
  </si>
  <si>
    <t>插頭溫度感應器</t>
  </si>
  <si>
    <t>TWJD18068</t>
  </si>
  <si>
    <t>蛇鉤雨傘</t>
  </si>
  <si>
    <t>TWJD18056</t>
  </si>
  <si>
    <t>創新式密閉空間的CO中毒早期預警裝置</t>
  </si>
  <si>
    <t>TWJD18061</t>
  </si>
  <si>
    <t>智慧型居家安全監控系統</t>
  </si>
  <si>
    <t>TWJD18044</t>
  </si>
  <si>
    <t>兩用式火災偵測器</t>
  </si>
  <si>
    <t>TWJD18022</t>
  </si>
  <si>
    <t>災害應變</t>
    <phoneticPr fontId="1" type="noConversion"/>
  </si>
  <si>
    <t>TWJT18019</t>
  </si>
  <si>
    <t>懶人洗手機</t>
  </si>
  <si>
    <t>TWJT18043</t>
  </si>
  <si>
    <t>石門水庫保護者</t>
  </si>
  <si>
    <t>TWJT18049</t>
  </si>
  <si>
    <t>保母救星~寶寶防趴睡警報系統</t>
  </si>
  <si>
    <t>TWJT18057</t>
  </si>
  <si>
    <t>上車囉!</t>
  </si>
  <si>
    <t>TWJT18025</t>
  </si>
  <si>
    <t>樂齡遊世界</t>
  </si>
  <si>
    <t>TWJT18072</t>
  </si>
  <si>
    <t>倒垃圾好手-抽取式膠條</t>
  </si>
  <si>
    <t>TWJT18087</t>
  </si>
  <si>
    <t>拉桿式拖把</t>
  </si>
  <si>
    <t>TWJT18042</t>
  </si>
  <si>
    <t>以足代手-可更換式百變拖鞋</t>
  </si>
  <si>
    <t>TWJT18068</t>
  </si>
  <si>
    <t>具有防絆倒的創新型老人照明鞋</t>
  </si>
  <si>
    <t>TWJG18022</t>
  </si>
  <si>
    <t>擠壓式波浪發電</t>
  </si>
  <si>
    <t>TWJG18008</t>
  </si>
  <si>
    <t>感應式自動調節盆栽</t>
  </si>
  <si>
    <t>TWJG18071</t>
  </si>
  <si>
    <t>隨身風扇噴射集風罩</t>
  </si>
  <si>
    <t>TWJG18043</t>
  </si>
  <si>
    <t>智慧型居家節能與電器控制裝置</t>
  </si>
  <si>
    <t>TWJG18064</t>
  </si>
  <si>
    <t>珍珠飲料免吸管杯(改名)</t>
  </si>
  <si>
    <t>TWJG18021</t>
  </si>
  <si>
    <t>樹屋儲能</t>
  </si>
  <si>
    <t>TWJG18069</t>
  </si>
  <si>
    <t>吊掛式擠牙膏器</t>
  </si>
  <si>
    <t>TWJG18009</t>
  </si>
  <si>
    <t>Superlight節能綠化桌燈</t>
  </si>
  <si>
    <t>TWJG18078</t>
  </si>
  <si>
    <t>無痕長尾夾</t>
  </si>
  <si>
    <t>TWJG18007</t>
  </si>
  <si>
    <t>集水遮雨棚</t>
  </si>
  <si>
    <t>手機共鳴擴音器</t>
  </si>
  <si>
    <t>TWJE18125</t>
  </si>
  <si>
    <t>金牌</t>
    <phoneticPr fontId="1" type="noConversion"/>
  </si>
  <si>
    <t>TWSD18064</t>
  </si>
  <si>
    <t>自動車速導引系統</t>
  </si>
  <si>
    <t>TWSG18040</t>
  </si>
  <si>
    <t>IOT結合手機監看多路段路燈節能裝置</t>
  </si>
  <si>
    <t>TWSG18085</t>
  </si>
  <si>
    <t>節能高傳真音響</t>
  </si>
  <si>
    <t>TWST18086</t>
  </si>
  <si>
    <t>快拆一杖傘</t>
  </si>
  <si>
    <t>安全健康</t>
    <phoneticPr fontId="1" type="noConversion"/>
  </si>
  <si>
    <t>運動育樂</t>
    <phoneticPr fontId="1" type="noConversion"/>
  </si>
  <si>
    <t>農糧技術</t>
    <phoneticPr fontId="1" type="noConversion"/>
  </si>
  <si>
    <t>災害應變</t>
    <phoneticPr fontId="1" type="noConversion"/>
  </si>
  <si>
    <t>綠能科技</t>
    <phoneticPr fontId="1" type="noConversion"/>
  </si>
  <si>
    <t>社會照顧</t>
    <phoneticPr fontId="1" type="noConversion"/>
  </si>
  <si>
    <t>銀牌</t>
    <phoneticPr fontId="1" type="noConversion"/>
  </si>
  <si>
    <t>TWSE18031</t>
  </si>
  <si>
    <t>地下腳踏車停車庫</t>
  </si>
  <si>
    <t>TWSE18084</t>
  </si>
  <si>
    <t>智慧紅綠燈</t>
  </si>
  <si>
    <t>TWSE18115</t>
  </si>
  <si>
    <t>智慧輸入法</t>
  </si>
  <si>
    <t>TWSD18060</t>
  </si>
  <si>
    <t>防犯背包</t>
  </si>
  <si>
    <t>TWSD18034</t>
  </si>
  <si>
    <t>風速控制交通號誌</t>
  </si>
  <si>
    <t>TWSG18003</t>
  </si>
  <si>
    <t>出海口發電裝置</t>
  </si>
  <si>
    <t>TWSG18060</t>
  </si>
  <si>
    <t>綠能雲端插座</t>
  </si>
  <si>
    <t>TWST18078</t>
  </si>
  <si>
    <t>尿袋滿位感應器</t>
  </si>
  <si>
    <t>TWST18007</t>
  </si>
  <si>
    <t>好結帳手推車</t>
  </si>
  <si>
    <t>TWST18067</t>
  </si>
  <si>
    <t>振截光</t>
  </si>
  <si>
    <t>安全健康</t>
    <phoneticPr fontId="1" type="noConversion"/>
  </si>
  <si>
    <t>運動育樂</t>
    <phoneticPr fontId="1" type="noConversion"/>
  </si>
  <si>
    <t>災害應變</t>
    <phoneticPr fontId="1" type="noConversion"/>
  </si>
  <si>
    <t>社會照顧</t>
    <phoneticPr fontId="1" type="noConversion"/>
  </si>
  <si>
    <t>銅牌</t>
    <phoneticPr fontId="1" type="noConversion"/>
  </si>
  <si>
    <t>TWSS18158</t>
  </si>
  <si>
    <t>安全供電系統</t>
  </si>
  <si>
    <t>TWSS18003</t>
  </si>
  <si>
    <t>一碗打盡</t>
  </si>
  <si>
    <t>TWSS18124</t>
  </si>
  <si>
    <t>筷潔牙</t>
  </si>
  <si>
    <t>TWSS18062</t>
  </si>
  <si>
    <t>高速公路交流道防逆向倒車裝置</t>
  </si>
  <si>
    <t>TWSS18011</t>
  </si>
  <si>
    <t>更安全的內輪差警示裝置</t>
  </si>
  <si>
    <t>TWSS18026</t>
  </si>
  <si>
    <t>好收課桌椅</t>
  </si>
  <si>
    <t>TWSS18071</t>
  </si>
  <si>
    <t>物聯網結合手機監看自動壓垃圾系統</t>
  </si>
  <si>
    <t>TWSE18074</t>
  </si>
  <si>
    <t>小鳥嘴餵食器</t>
  </si>
  <si>
    <t>TWSE18081</t>
  </si>
  <si>
    <t>想開就開</t>
  </si>
  <si>
    <t>TWSE18071</t>
  </si>
  <si>
    <t>防呆裝置</t>
  </si>
  <si>
    <t>TWSE18021</t>
  </si>
  <si>
    <t>甜蜜蜜吸管</t>
  </si>
  <si>
    <t>TWSE18073</t>
  </si>
  <si>
    <t>樹懶雨衣</t>
  </si>
  <si>
    <t>TWSF18027</t>
  </si>
  <si>
    <t>純天然植物飲料技術系統</t>
  </si>
  <si>
    <t>TWSD18031</t>
  </si>
  <si>
    <t>房門自動開啟裝置</t>
  </si>
  <si>
    <t>TWSD18033</t>
  </si>
  <si>
    <t>多用途水位高度偵測警示裝置</t>
  </si>
  <si>
    <t>TWSD18045</t>
  </si>
  <si>
    <t>戶外危險提示裝置</t>
  </si>
  <si>
    <t>TWSG18073</t>
  </si>
  <si>
    <t>雨傘風乾機</t>
  </si>
  <si>
    <t>TWSG18059</t>
  </si>
  <si>
    <t>雨中不同炫電傘</t>
  </si>
  <si>
    <t>TWSG18039</t>
  </si>
  <si>
    <t>IOT結合手機監看綠建築裝置</t>
  </si>
  <si>
    <t>TWSG18045</t>
  </si>
  <si>
    <t>IOT結合智慧型手機監看鬧鐘控制負載裝置</t>
  </si>
  <si>
    <t>TWST18048</t>
  </si>
  <si>
    <t>床墊尿濕警示器</t>
  </si>
  <si>
    <t>TWST18008</t>
  </si>
  <si>
    <t>自動跟隨手推車</t>
  </si>
  <si>
    <t>TWST18003</t>
  </si>
  <si>
    <t>飲品保鏢系統</t>
  </si>
  <si>
    <t>TWST18085</t>
  </si>
  <si>
    <t>室內定位辨識系統-獨居老人安居方案</t>
  </si>
  <si>
    <t>安全健康</t>
    <phoneticPr fontId="1" type="noConversion"/>
  </si>
  <si>
    <t>運動育樂</t>
    <phoneticPr fontId="1" type="noConversion"/>
  </si>
  <si>
    <t>農糧技術</t>
    <phoneticPr fontId="1" type="noConversion"/>
  </si>
  <si>
    <t>災害應變</t>
    <phoneticPr fontId="1" type="noConversion"/>
  </si>
  <si>
    <t>佳作</t>
    <phoneticPr fontId="1" type="noConversion"/>
  </si>
  <si>
    <t>TWSS18093</t>
  </si>
  <si>
    <t>TWSS18059</t>
  </si>
  <si>
    <t>易開易關罐</t>
  </si>
  <si>
    <t>TWSS18041</t>
  </si>
  <si>
    <t>S.M.A.R.T窗戶</t>
  </si>
  <si>
    <t>TWSS18146</t>
  </si>
  <si>
    <t>醬好袋</t>
  </si>
  <si>
    <t>TWSS18058</t>
  </si>
  <si>
    <t>大型車防輾緊急剎車裝置</t>
  </si>
  <si>
    <t>TWSS18088</t>
  </si>
  <si>
    <t>二合一刮窗器</t>
  </si>
  <si>
    <t>TWSS18068</t>
  </si>
  <si>
    <t>靜電刮水器</t>
  </si>
  <si>
    <t>TWSS18022</t>
  </si>
  <si>
    <t>自動上升洗衣機</t>
  </si>
  <si>
    <t>TWSS18056</t>
  </si>
  <si>
    <t>防止機車誤闖高速公路裝置</t>
  </si>
  <si>
    <t>智慧安全電動助行車</t>
    <phoneticPr fontId="1" type="noConversion"/>
  </si>
  <si>
    <t>TWSE18079</t>
  </si>
  <si>
    <t>鞋帶計步器</t>
  </si>
  <si>
    <t>TWSE18022</t>
  </si>
  <si>
    <t>分類筆芯盒</t>
  </si>
  <si>
    <t>TWSE18020</t>
  </si>
  <si>
    <t>多隔層環保購物袋</t>
  </si>
  <si>
    <t>TWSE18070</t>
  </si>
  <si>
    <t>擠擠復擠擠 酷炫修正筆</t>
  </si>
  <si>
    <t>TWSE18096</t>
  </si>
  <si>
    <t>多重組合防晃背包</t>
  </si>
  <si>
    <t>TWSE18068</t>
  </si>
  <si>
    <t>利用無線通訊模組節省餐廳成本</t>
  </si>
  <si>
    <t>TWSE18072</t>
  </si>
  <si>
    <t>保健桶</t>
  </si>
  <si>
    <t>Home Lohas可調光式植物箱</t>
  </si>
  <si>
    <t>TWSF18020</t>
  </si>
  <si>
    <t>耕深地顧</t>
  </si>
  <si>
    <t>TWSF18001</t>
  </si>
  <si>
    <t>TWSD18036</t>
  </si>
  <si>
    <t>手機結合IOT監看災害時自動保護生命裝置</t>
  </si>
  <si>
    <t>TWSD18001</t>
  </si>
  <si>
    <t>防溺小臂環</t>
  </si>
  <si>
    <t>TWSD18073</t>
  </si>
  <si>
    <t>公寓火災逃生指示APP</t>
  </si>
  <si>
    <t>TWSD18043</t>
  </si>
  <si>
    <t>防盜T-shirt</t>
  </si>
  <si>
    <t>TWSG18012</t>
  </si>
  <si>
    <t>廢熱活化系統</t>
  </si>
  <si>
    <t>TWSG18013</t>
  </si>
  <si>
    <t>擺動式波浪發電裝置</t>
  </si>
  <si>
    <t>好穿襪</t>
  </si>
  <si>
    <t>TWST18066</t>
  </si>
  <si>
    <t>老人輔助電動靠椅</t>
  </si>
  <si>
    <t>TWST18001</t>
  </si>
  <si>
    <t>下床輔助器</t>
  </si>
  <si>
    <t>TWST18018</t>
  </si>
  <si>
    <t>"包"準壞人聞之喪膽</t>
  </si>
  <si>
    <t>TWST18046</t>
  </si>
  <si>
    <t>行動輔助器</t>
  </si>
  <si>
    <t>TWST18004</t>
  </si>
  <si>
    <t>運動育樂</t>
    <phoneticPr fontId="1" type="noConversion"/>
  </si>
  <si>
    <t>災害應變</t>
    <phoneticPr fontId="1" type="noConversion"/>
  </si>
  <si>
    <t>綠能科技</t>
    <phoneticPr fontId="1" type="noConversion"/>
  </si>
  <si>
    <t>作品編號</t>
  </si>
  <si>
    <t>推薦資格</t>
  </si>
  <si>
    <t>作品名稱</t>
  </si>
  <si>
    <t>類別</t>
  </si>
  <si>
    <t>作者一</t>
  </si>
  <si>
    <t>作者一學校</t>
  </si>
  <si>
    <t>作者二</t>
  </si>
  <si>
    <t>作者二學校</t>
  </si>
  <si>
    <t>作者三</t>
  </si>
  <si>
    <t>作者三學校</t>
  </si>
  <si>
    <t>指導老師一</t>
  </si>
  <si>
    <t>指導老師一學校</t>
  </si>
  <si>
    <t>指導老師二</t>
  </si>
  <si>
    <t>指導老師二學校</t>
  </si>
  <si>
    <t>TWED18002</t>
  </si>
  <si>
    <t>可浮動式太陽能路肩警示燈</t>
  </si>
  <si>
    <t>災害應變</t>
  </si>
  <si>
    <t>李佳欣</t>
  </si>
  <si>
    <t>臺中市大里區內新國民小學</t>
  </si>
  <si>
    <t>陳盈澍</t>
  </si>
  <si>
    <t>陳佳欣</t>
  </si>
  <si>
    <t>張聖藝</t>
  </si>
  <si>
    <t>朱怡靜</t>
  </si>
  <si>
    <t>王妤亘</t>
  </si>
  <si>
    <t>王崇鈞</t>
  </si>
  <si>
    <t>邱雅琪</t>
  </si>
  <si>
    <t>臺中市立大業國民中學</t>
  </si>
  <si>
    <t>郭廷宇</t>
  </si>
  <si>
    <t>殷銓佑</t>
  </si>
  <si>
    <t>魏立雍</t>
  </si>
  <si>
    <t>王宜琪</t>
  </si>
  <si>
    <t>林冠宏</t>
  </si>
  <si>
    <t>高雄市旗津區旗津國民小學</t>
  </si>
  <si>
    <t>林主恩</t>
  </si>
  <si>
    <t>朱芳儀</t>
  </si>
  <si>
    <t>賴玨丞</t>
  </si>
  <si>
    <t>康橋學校財團法人新北市康橋高級中學</t>
  </si>
  <si>
    <t>劉宸安</t>
  </si>
  <si>
    <t>戚日愷</t>
  </si>
  <si>
    <t>林東岳</t>
  </si>
  <si>
    <t>湯雅惠</t>
  </si>
  <si>
    <t>蘇楷文</t>
  </si>
  <si>
    <t>蘇品睿</t>
  </si>
  <si>
    <t>劉家妤</t>
  </si>
  <si>
    <t>蘇振銘</t>
  </si>
  <si>
    <t>翁秀玉</t>
  </si>
  <si>
    <t>陳厚誠</t>
  </si>
  <si>
    <t>林品辰</t>
  </si>
  <si>
    <t>董子寬</t>
  </si>
  <si>
    <t>林秀貞</t>
  </si>
  <si>
    <t>莊澤笙</t>
  </si>
  <si>
    <t>賴昱翔</t>
  </si>
  <si>
    <t>賴禹彤</t>
  </si>
  <si>
    <t>賴政良</t>
  </si>
  <si>
    <t>楊宗喬</t>
  </si>
  <si>
    <t>楊云絜</t>
  </si>
  <si>
    <t>楊邑新</t>
  </si>
  <si>
    <t>莊文昭</t>
  </si>
  <si>
    <t>楊宜倫</t>
  </si>
  <si>
    <t>張之綺</t>
  </si>
  <si>
    <t>李少博</t>
  </si>
  <si>
    <t>操玉宸</t>
  </si>
  <si>
    <t>胡瑛真</t>
  </si>
  <si>
    <t>TWED18039</t>
  </si>
  <si>
    <t>浮力感應式伸縮擋水閥</t>
  </si>
  <si>
    <t>陳宇新</t>
  </si>
  <si>
    <t>蔡侑穎</t>
  </si>
  <si>
    <t>鄭登穎</t>
  </si>
  <si>
    <t>陳姳蓁</t>
  </si>
  <si>
    <t>林妤凡</t>
  </si>
  <si>
    <t>蔡少宇</t>
  </si>
  <si>
    <t>TWED18047</t>
  </si>
  <si>
    <t>窗簾逃生帶</t>
  </si>
  <si>
    <t>謝宜庭</t>
  </si>
  <si>
    <t>謝祥宏</t>
  </si>
  <si>
    <t>蔡亘哲</t>
  </si>
  <si>
    <t>王頤蓁</t>
  </si>
  <si>
    <t>廖倚頡</t>
  </si>
  <si>
    <t>蔡宗信</t>
  </si>
  <si>
    <t>謝美雲</t>
  </si>
  <si>
    <t>曹喜學</t>
  </si>
  <si>
    <t>曾宗澧</t>
  </si>
  <si>
    <t>陳愛學</t>
  </si>
  <si>
    <t>黃威涵</t>
  </si>
  <si>
    <t>陳明玉</t>
  </si>
  <si>
    <t>陳鎮宏</t>
  </si>
  <si>
    <t>李承祐</t>
  </si>
  <si>
    <t>林兆恩</t>
  </si>
  <si>
    <t>賴春旭</t>
  </si>
  <si>
    <t>張家禎</t>
  </si>
  <si>
    <t>高雄市市立忠義國民小學</t>
  </si>
  <si>
    <t>翁榕苡</t>
  </si>
  <si>
    <t>羅立佳</t>
  </si>
  <si>
    <t>鄭鈿樺</t>
  </si>
  <si>
    <t>蘇郁雅</t>
  </si>
  <si>
    <t>縣市推薦</t>
  </si>
  <si>
    <t>吳科寬</t>
  </si>
  <si>
    <t>王以誠</t>
  </si>
  <si>
    <t>邱御軒</t>
  </si>
  <si>
    <t>楊甯雅</t>
  </si>
  <si>
    <t>吳采茜</t>
  </si>
  <si>
    <t>黃皓珉</t>
  </si>
  <si>
    <t>何鋐毅</t>
  </si>
  <si>
    <t>嘉義縣民雄鄉東榮國民小學</t>
  </si>
  <si>
    <t>劉秉豪</t>
  </si>
  <si>
    <t>陳淑瑤</t>
  </si>
  <si>
    <t>吳鳳科技大學</t>
  </si>
  <si>
    <t>向柏洋</t>
  </si>
  <si>
    <t>冬牧忻</t>
  </si>
  <si>
    <t>廖妘柔</t>
  </si>
  <si>
    <t>林嘉琦</t>
  </si>
  <si>
    <t>陳怡君</t>
  </si>
  <si>
    <t>TWED18067</t>
  </si>
  <si>
    <t>防水插座插頭組</t>
  </si>
  <si>
    <t>蔣秉晏</t>
  </si>
  <si>
    <t>宜蘭縣五結鄉學進國民小學</t>
  </si>
  <si>
    <t>簡雋</t>
  </si>
  <si>
    <t>陳榮政</t>
  </si>
  <si>
    <t>秦顥</t>
  </si>
  <si>
    <t>連啓斌</t>
  </si>
  <si>
    <t>陳盈泰</t>
  </si>
  <si>
    <t>卓彥妤</t>
  </si>
  <si>
    <t>廖志允</t>
  </si>
  <si>
    <t>陳忠岳</t>
  </si>
  <si>
    <t>陳冠州</t>
  </si>
  <si>
    <t>陳莉萍</t>
  </si>
  <si>
    <t>劉庭佑</t>
  </si>
  <si>
    <t>溫佑靖</t>
  </si>
  <si>
    <t>蘇儀真</t>
  </si>
  <si>
    <t>劉怡真</t>
  </si>
  <si>
    <t>李國睿</t>
    <phoneticPr fontId="11" type="noConversion"/>
  </si>
  <si>
    <t>溫哲偉</t>
  </si>
  <si>
    <t>葉宇辰</t>
  </si>
  <si>
    <t>李士豪</t>
  </si>
  <si>
    <t>吳枚芳</t>
  </si>
  <si>
    <t>運動育樂</t>
  </si>
  <si>
    <t>李唯怡</t>
  </si>
  <si>
    <t>洪育芬</t>
  </si>
  <si>
    <t>華南高商</t>
  </si>
  <si>
    <t>TWEE18002</t>
  </si>
  <si>
    <t>兒童跳躍長高輔助器</t>
  </si>
  <si>
    <t>林丰亮</t>
  </si>
  <si>
    <t>謝佩臻</t>
  </si>
  <si>
    <t>韓玉麗</t>
  </si>
  <si>
    <t>林宥劭</t>
  </si>
  <si>
    <t>孫恆鈺</t>
  </si>
  <si>
    <t>林岳陞</t>
  </si>
  <si>
    <t>張家慶</t>
  </si>
  <si>
    <t>曹秀美</t>
  </si>
  <si>
    <t>許林榆</t>
  </si>
  <si>
    <t>廖阡妘</t>
  </si>
  <si>
    <t>杜妍蓁</t>
  </si>
  <si>
    <t>黃怡珮</t>
  </si>
  <si>
    <t>林裕恆</t>
  </si>
  <si>
    <t>TWEE18006</t>
  </si>
  <si>
    <t>光迷宮</t>
  </si>
  <si>
    <t>高英豪</t>
  </si>
  <si>
    <t>張景昀</t>
  </si>
  <si>
    <t>臺中市大里區益民國民小學</t>
  </si>
  <si>
    <t>林品嫻</t>
  </si>
  <si>
    <t>黃慈毓</t>
  </si>
  <si>
    <t>黃宥婕</t>
  </si>
  <si>
    <t>張芷晴</t>
  </si>
  <si>
    <t>張芷涵</t>
  </si>
  <si>
    <t>李淑媚</t>
  </si>
  <si>
    <t>石少閎</t>
  </si>
  <si>
    <t>陳柏諭</t>
  </si>
  <si>
    <t>陳昱瑋</t>
  </si>
  <si>
    <t>曾韋恩</t>
  </si>
  <si>
    <t>國立台中教育大學附設實驗國民小學</t>
  </si>
  <si>
    <t>蔡守軒</t>
  </si>
  <si>
    <t>汪懋杰</t>
  </si>
  <si>
    <t>宋昶叡</t>
  </si>
  <si>
    <t>施淑惠</t>
  </si>
  <si>
    <t>桃園市市立大華國民小學</t>
  </si>
  <si>
    <t>王語蓁</t>
  </si>
  <si>
    <t>張允誠</t>
  </si>
  <si>
    <t>李可晴</t>
  </si>
  <si>
    <t>王冠茵</t>
  </si>
  <si>
    <t>曾宥瑄</t>
  </si>
  <si>
    <t>吳郁然</t>
  </si>
  <si>
    <t>曾亦均</t>
  </si>
  <si>
    <t>曾永祥</t>
  </si>
  <si>
    <t>嘉義市嘉義國中</t>
  </si>
  <si>
    <t>TWEE18042</t>
  </si>
  <si>
    <t>搖頭晃腦</t>
  </si>
  <si>
    <t>黃詩渟</t>
  </si>
  <si>
    <t>王思涵</t>
  </si>
  <si>
    <t>葉佳妤</t>
  </si>
  <si>
    <t>陳建安</t>
  </si>
  <si>
    <t>丁學勤</t>
  </si>
  <si>
    <t>高啓翔</t>
  </si>
  <si>
    <t>黃宇瑄</t>
  </si>
  <si>
    <t>郭閎宇</t>
  </si>
  <si>
    <t>高雄市三民區十全國小</t>
  </si>
  <si>
    <t>王淑玲</t>
  </si>
  <si>
    <t>黃勝吉</t>
  </si>
  <si>
    <t>智慧型結帳手推車(改名)</t>
    <phoneticPr fontId="11" type="noConversion"/>
  </si>
  <si>
    <t>顏琳</t>
  </si>
  <si>
    <t>許庭睿</t>
  </si>
  <si>
    <t>林軍彥</t>
  </si>
  <si>
    <t>顏志昌</t>
  </si>
  <si>
    <t>TWEE18048</t>
  </si>
  <si>
    <t>傾斜式行李箱</t>
  </si>
  <si>
    <t>歐宸睿</t>
  </si>
  <si>
    <t>姚尚融</t>
  </si>
  <si>
    <t>歐子嫺</t>
  </si>
  <si>
    <t>林慶芳</t>
  </si>
  <si>
    <t>許超順</t>
  </si>
  <si>
    <t>蘇涌鑫</t>
  </si>
  <si>
    <t>吳承鴻</t>
  </si>
  <si>
    <t>吳逢碩</t>
  </si>
  <si>
    <t>王奕涵</t>
  </si>
  <si>
    <t>李維旎</t>
  </si>
  <si>
    <t>汪宸甫</t>
  </si>
  <si>
    <t>陳秀春</t>
  </si>
  <si>
    <t>張之瀚</t>
  </si>
  <si>
    <t>陳幰名</t>
  </si>
  <si>
    <t>顏廷任</t>
  </si>
  <si>
    <t>鄭又睿</t>
  </si>
  <si>
    <t>賴宥翔</t>
  </si>
  <si>
    <t>何睿豐</t>
  </si>
  <si>
    <t>林美嬌</t>
  </si>
  <si>
    <t>楊舜佑</t>
  </si>
  <si>
    <t>楊舜程</t>
  </si>
  <si>
    <t>陳財源</t>
  </si>
  <si>
    <t>黃純潔</t>
  </si>
  <si>
    <t>楊景媛</t>
  </si>
  <si>
    <t>陳愷妡</t>
  </si>
  <si>
    <t>陳宥璇</t>
  </si>
  <si>
    <t>陳妍菲</t>
  </si>
  <si>
    <t>王苡蕎</t>
  </si>
  <si>
    <t>陳彥勳</t>
  </si>
  <si>
    <t>張綺砡</t>
  </si>
  <si>
    <t>沈宣佑</t>
  </si>
  <si>
    <t>王子嘉</t>
  </si>
  <si>
    <t>王郁瑩</t>
  </si>
  <si>
    <t>沈奕成</t>
  </si>
  <si>
    <t>嘉義市北興國民中學</t>
  </si>
  <si>
    <t>王鈞毅</t>
  </si>
  <si>
    <t>周寬宥</t>
  </si>
  <si>
    <t>周宇萱</t>
  </si>
  <si>
    <t>王品涵</t>
  </si>
  <si>
    <t>楊鎔全</t>
  </si>
  <si>
    <t>楊芳鈞</t>
  </si>
  <si>
    <t>林榮俊</t>
  </si>
  <si>
    <t>許幼昕</t>
  </si>
  <si>
    <t>吳冠瑩</t>
  </si>
  <si>
    <t>林奕叡</t>
  </si>
  <si>
    <t>高雄市新興區信義國民小學</t>
  </si>
  <si>
    <t>顏康宇</t>
  </si>
  <si>
    <t>高雄市鳳山區鳳西國民小學</t>
  </si>
  <si>
    <t>歐姿慧</t>
  </si>
  <si>
    <t>大自然補習班</t>
  </si>
  <si>
    <t>孫玉明</t>
  </si>
  <si>
    <t>TWEE18077</t>
  </si>
  <si>
    <t>多功能量角尺</t>
  </si>
  <si>
    <t>賴語岑</t>
  </si>
  <si>
    <t>莊凱鈞</t>
  </si>
  <si>
    <t>陳政曜</t>
  </si>
  <si>
    <t>柯閔晏</t>
  </si>
  <si>
    <t>柯侹均</t>
  </si>
  <si>
    <t>于業民</t>
  </si>
  <si>
    <t>曾張義</t>
  </si>
  <si>
    <t>三分之一創意工作坊</t>
  </si>
  <si>
    <t>張琇捐</t>
  </si>
  <si>
    <t>邱吉爾</t>
  </si>
  <si>
    <t>陳舒涵</t>
  </si>
  <si>
    <t>高雄美國學校</t>
  </si>
  <si>
    <t>張恩綸</t>
  </si>
  <si>
    <t>高雄市私立明誠高級中學-國小部</t>
  </si>
  <si>
    <t>廖素禎</t>
  </si>
  <si>
    <t>孫鎮承</t>
  </si>
  <si>
    <t>高雄市私立明誠中學</t>
  </si>
  <si>
    <t>胡綵玲</t>
  </si>
  <si>
    <t>蘇宥蓁</t>
  </si>
  <si>
    <t>李承懋</t>
  </si>
  <si>
    <t>王雪珍</t>
  </si>
  <si>
    <t>朱嘉瑋</t>
  </si>
  <si>
    <t>朱竣暐</t>
  </si>
  <si>
    <t>江祐騫</t>
  </si>
  <si>
    <t>苗栗縣公館鄉公館國民小學</t>
  </si>
  <si>
    <t>林慧姸</t>
    <phoneticPr fontId="11" type="noConversion"/>
  </si>
  <si>
    <t>林文隆</t>
  </si>
  <si>
    <t>陳威廷</t>
  </si>
  <si>
    <t>洪佑閔</t>
  </si>
  <si>
    <t>洪紹齊</t>
  </si>
  <si>
    <t>劉亭吟</t>
  </si>
  <si>
    <t>陳玟穎</t>
  </si>
  <si>
    <t>陳宥妤</t>
  </si>
  <si>
    <t>邱莉臻</t>
  </si>
  <si>
    <t>郭恩同</t>
  </si>
  <si>
    <t>郭宥威</t>
  </si>
  <si>
    <t>陳靜宜</t>
  </si>
  <si>
    <t>余哲銘</t>
  </si>
  <si>
    <t>吳睿哲</t>
  </si>
  <si>
    <t>葉奕呈</t>
  </si>
  <si>
    <t>劉晉宇</t>
  </si>
  <si>
    <t>鍾宜蓁</t>
  </si>
  <si>
    <t>陳沛芹</t>
  </si>
  <si>
    <t>林國富</t>
  </si>
  <si>
    <t>彭紫絹</t>
  </si>
  <si>
    <t>簡均靜</t>
  </si>
  <si>
    <t>林瑾妍</t>
  </si>
  <si>
    <t>王唯真</t>
  </si>
  <si>
    <t>詹育捷</t>
  </si>
  <si>
    <t>台中市圳堵國民小學</t>
  </si>
  <si>
    <t>陳鉦勝</t>
  </si>
  <si>
    <t>陳冠維</t>
  </si>
  <si>
    <t>陳欣瑀</t>
  </si>
  <si>
    <t>王宇祥</t>
  </si>
  <si>
    <t>台中市立圳堵國民小學</t>
  </si>
  <si>
    <t>黃雅伶</t>
  </si>
  <si>
    <t>高薇</t>
  </si>
  <si>
    <t>桃園市中壢區青埔國民小學</t>
  </si>
  <si>
    <t>張芯語</t>
  </si>
  <si>
    <t>姜艾妘</t>
  </si>
  <si>
    <t>劉怡君</t>
  </si>
  <si>
    <t>陳智成</t>
  </si>
  <si>
    <t>陳恩沃</t>
  </si>
  <si>
    <t>池冠屏</t>
  </si>
  <si>
    <t>謝沅樺</t>
  </si>
  <si>
    <t>連于馨</t>
  </si>
  <si>
    <t>羅詩婷</t>
  </si>
  <si>
    <t>蘇品升</t>
  </si>
  <si>
    <t>陳韋宇</t>
  </si>
  <si>
    <t>王胤育</t>
  </si>
  <si>
    <t>顏伊彣</t>
  </si>
  <si>
    <t>張甄芸</t>
  </si>
  <si>
    <t>陳俞君</t>
  </si>
  <si>
    <t>龍麗華</t>
  </si>
  <si>
    <t>程睿宇</t>
  </si>
  <si>
    <t>李品緣</t>
  </si>
  <si>
    <t>伊姳微</t>
  </si>
  <si>
    <t>林庭羽</t>
  </si>
  <si>
    <t>嘉義市市立嘉北國民小學</t>
  </si>
  <si>
    <t>林瑋宸</t>
  </si>
  <si>
    <t>林樂穎</t>
  </si>
  <si>
    <t>蔡依琳</t>
  </si>
  <si>
    <t>嘉義市市立北興國民中學</t>
  </si>
  <si>
    <t>鐘煜翔</t>
  </si>
  <si>
    <t>林宥呈</t>
  </si>
  <si>
    <t>張素蓮</t>
  </si>
  <si>
    <t>蔡承芳</t>
  </si>
  <si>
    <t>姚承均</t>
  </si>
  <si>
    <t>陳郁心</t>
  </si>
  <si>
    <t>姚承邑</t>
  </si>
  <si>
    <t>黃莉芳</t>
  </si>
  <si>
    <t>立信不動產估價師事務所</t>
  </si>
  <si>
    <t>農糧技術</t>
  </si>
  <si>
    <t>黃韋瑄</t>
  </si>
  <si>
    <t>羅靖雯</t>
  </si>
  <si>
    <t>何季穎</t>
  </si>
  <si>
    <t>王秀中</t>
  </si>
  <si>
    <t>籃曉翠</t>
  </si>
  <si>
    <t>林品譯</t>
  </si>
  <si>
    <t>賴柏辰</t>
  </si>
  <si>
    <t>劉勇俊</t>
  </si>
  <si>
    <t>王勇勝</t>
  </si>
  <si>
    <t>張美滿</t>
  </si>
  <si>
    <t>彭方柔</t>
  </si>
  <si>
    <t>李苓</t>
  </si>
  <si>
    <t>李侑恆</t>
  </si>
  <si>
    <t>許蔓妮</t>
  </si>
  <si>
    <t>許品蓉</t>
  </si>
  <si>
    <t>許育銘</t>
  </si>
  <si>
    <t>獎狀的指導老師:光復國小游芳萍、陳淑君</t>
  </si>
  <si>
    <t>陳語晨</t>
  </si>
  <si>
    <t>吳凡</t>
  </si>
  <si>
    <t>賴盈如</t>
  </si>
  <si>
    <t>李宗和</t>
  </si>
  <si>
    <t>TWEF18023</t>
  </si>
  <si>
    <t>貨櫃溫室</t>
  </si>
  <si>
    <t>楊悅玄</t>
  </si>
  <si>
    <t>楊悅彤</t>
  </si>
  <si>
    <t>王虎</t>
  </si>
  <si>
    <t>花蓮縣縣立花崗國民中學</t>
  </si>
  <si>
    <t>彭盈潔</t>
  </si>
  <si>
    <t>綠能科技</t>
  </si>
  <si>
    <t>王冠文</t>
  </si>
  <si>
    <t>沈庭羽</t>
  </si>
  <si>
    <t>莊中鋕</t>
  </si>
  <si>
    <t>陳詠晴</t>
  </si>
  <si>
    <t>葉秉承</t>
  </si>
  <si>
    <t>饒立祥</t>
  </si>
  <si>
    <t>林本源</t>
  </si>
  <si>
    <t>吳沛耘</t>
  </si>
  <si>
    <t>吳沛寰</t>
  </si>
  <si>
    <t>吳家禎</t>
  </si>
  <si>
    <t>林佳慧</t>
  </si>
  <si>
    <t>顏佳婕</t>
  </si>
  <si>
    <t>郭品妤</t>
  </si>
  <si>
    <t>曾宇賢</t>
  </si>
  <si>
    <t>陳勝哲</t>
  </si>
  <si>
    <t>陳盈妤</t>
  </si>
  <si>
    <t>陳苓捷</t>
  </si>
  <si>
    <t>蔡明倫</t>
  </si>
  <si>
    <t>吳宛如</t>
  </si>
  <si>
    <t>李瑞鏵</t>
  </si>
  <si>
    <t>陳怡仁</t>
  </si>
  <si>
    <t>高雄市立 林園高中</t>
  </si>
  <si>
    <t>曾苡涵</t>
  </si>
  <si>
    <t>黃歆雅</t>
  </si>
  <si>
    <t>沈泓霖</t>
  </si>
  <si>
    <t>蔡易諦</t>
  </si>
  <si>
    <t>桃園市東門國小</t>
  </si>
  <si>
    <t>柳韋宏</t>
  </si>
  <si>
    <t>高雄市鹽埕區忠孝國民小學</t>
  </si>
  <si>
    <t>韓世奇</t>
  </si>
  <si>
    <t>顏妤倢</t>
  </si>
  <si>
    <t>黎家雲</t>
  </si>
  <si>
    <t>黃兆鑫</t>
  </si>
  <si>
    <t>蘇海睿</t>
  </si>
  <si>
    <t>李欣芸</t>
  </si>
  <si>
    <t>陳樺瑩</t>
  </si>
  <si>
    <t>游在行</t>
  </si>
  <si>
    <t>陳建良</t>
  </si>
  <si>
    <t>王雅芬</t>
  </si>
  <si>
    <t>許瀞文</t>
  </si>
  <si>
    <t>劉孟凱</t>
  </si>
  <si>
    <t>陳豫昕</t>
  </si>
  <si>
    <t>歐宥辰</t>
  </si>
  <si>
    <t>TWEG18055</t>
  </si>
  <si>
    <t>真方便充電器</t>
  </si>
  <si>
    <t>許承祐</t>
  </si>
  <si>
    <t>劉陶穎</t>
  </si>
  <si>
    <t>黃薇伊</t>
  </si>
  <si>
    <t>黃彥鈞</t>
  </si>
  <si>
    <t>張乃文</t>
  </si>
  <si>
    <t>王郁臻</t>
  </si>
  <si>
    <t>楊忠霖</t>
  </si>
  <si>
    <t>吳季孺</t>
  </si>
  <si>
    <t>徐緁妤</t>
  </si>
  <si>
    <t>臺北市市立興雅國民小學</t>
  </si>
  <si>
    <t>曾立寬</t>
  </si>
  <si>
    <t>桃園市中壢區新街國民小學</t>
  </si>
  <si>
    <t>鞏正宇</t>
  </si>
  <si>
    <t>李慶麟</t>
  </si>
  <si>
    <t>陳麗貞</t>
  </si>
  <si>
    <t>劉品妘</t>
  </si>
  <si>
    <t>王芷媗</t>
  </si>
  <si>
    <t>曾思語</t>
  </si>
  <si>
    <t>黃雅芳</t>
  </si>
  <si>
    <t>桃園市蘆竹區錦興國民小學</t>
  </si>
  <si>
    <t>邱冠銘</t>
  </si>
  <si>
    <t>周俊燁</t>
  </si>
  <si>
    <t>邱議德</t>
  </si>
  <si>
    <t>邱寶萱</t>
  </si>
  <si>
    <t>豐佳燕</t>
  </si>
  <si>
    <t>武秀韻</t>
  </si>
  <si>
    <t>非吸亦可～一體成型減塑環保珍珠奶茶提杯</t>
  </si>
  <si>
    <t>張維珊</t>
  </si>
  <si>
    <t>童麗娜</t>
  </si>
  <si>
    <t>TWEG18068</t>
  </si>
  <si>
    <t>家用智慧型水塔</t>
  </si>
  <si>
    <t>楊庭瑜</t>
  </si>
  <si>
    <t>程品頤</t>
  </si>
  <si>
    <t>許凱彥</t>
  </si>
  <si>
    <t>龔士琦</t>
  </si>
  <si>
    <t>高雄市楠陽國小</t>
  </si>
  <si>
    <t>李雪因</t>
  </si>
  <si>
    <t>TWEG18074</t>
  </si>
  <si>
    <t>管式海洋太陽能發電模組</t>
  </si>
  <si>
    <t>楊淳翔</t>
  </si>
  <si>
    <t>花蓮縣縣立忠孝國民小學</t>
  </si>
  <si>
    <t>李亮穎</t>
  </si>
  <si>
    <t>王子岳</t>
  </si>
  <si>
    <t>張恆瑞</t>
  </si>
  <si>
    <t>林芯伃</t>
  </si>
  <si>
    <t>陳允凱</t>
  </si>
  <si>
    <t>張宏名</t>
  </si>
  <si>
    <t>林妍希</t>
  </si>
  <si>
    <t>溫顏欣</t>
  </si>
  <si>
    <t>楊佩珺</t>
  </si>
  <si>
    <t>魏雪麗</t>
  </si>
  <si>
    <t>張筳佑</t>
  </si>
  <si>
    <t>凃岱佑</t>
  </si>
  <si>
    <t>許芳華</t>
  </si>
  <si>
    <t>蕭英戴</t>
  </si>
  <si>
    <t>安全健康</t>
  </si>
  <si>
    <t>陳昕琳</t>
  </si>
  <si>
    <t>陳昕瑜</t>
  </si>
  <si>
    <t>劉虹妤</t>
  </si>
  <si>
    <t>洪正岳</t>
  </si>
  <si>
    <t>王湘瑋</t>
  </si>
  <si>
    <t>黃宸昕</t>
  </si>
  <si>
    <t>王偉丞</t>
  </si>
  <si>
    <t>陳譽文</t>
  </si>
  <si>
    <t>陳文靖</t>
  </si>
  <si>
    <t>洪加俐</t>
  </si>
  <si>
    <t>黃詩芸</t>
  </si>
  <si>
    <t>黃翊宸</t>
  </si>
  <si>
    <t>黃竣鴻</t>
  </si>
  <si>
    <t>鄭惠云</t>
  </si>
  <si>
    <t>鄭淳芸</t>
  </si>
  <si>
    <t>胡博景</t>
  </si>
  <si>
    <t>金屬中心</t>
  </si>
  <si>
    <t>李美螢</t>
  </si>
  <si>
    <t>高雄市立高級商業職業學校</t>
  </si>
  <si>
    <t>TWES18031</t>
  </si>
  <si>
    <t>一氣呵成～自動滅菌餐具組</t>
  </si>
  <si>
    <t>邱武</t>
  </si>
  <si>
    <t>臺北市市立仁愛國民小學</t>
  </si>
  <si>
    <t>楊曉婷</t>
  </si>
  <si>
    <t>家長</t>
  </si>
  <si>
    <t>呂晨瑀</t>
  </si>
  <si>
    <t>方又禾</t>
  </si>
  <si>
    <t>黃丰乃</t>
  </si>
  <si>
    <t>彭晨睿</t>
  </si>
  <si>
    <t>宜蘭縣縣立南屏國民小學</t>
  </si>
  <si>
    <t>陳思果</t>
  </si>
  <si>
    <t>劉宥宏</t>
  </si>
  <si>
    <t>蔡尚旻</t>
  </si>
  <si>
    <t>張玉佩</t>
  </si>
  <si>
    <t>TWES18045</t>
  </si>
  <si>
    <t>「針」心收集</t>
  </si>
  <si>
    <t>游芸溱</t>
  </si>
  <si>
    <t>高雄市鼓山區龍華國民小學</t>
  </si>
  <si>
    <t>林玉芬</t>
  </si>
  <si>
    <t>高雄市鼓山區龍華國小</t>
  </si>
  <si>
    <t>TWES18046</t>
  </si>
  <si>
    <t>智能變溫外套</t>
  </si>
  <si>
    <t>陳宏洋</t>
  </si>
  <si>
    <t>新北市私立康橋高級中學小學部</t>
  </si>
  <si>
    <t>王元峻</t>
  </si>
  <si>
    <t>陳宏治</t>
  </si>
  <si>
    <t>TWES18063</t>
  </si>
  <si>
    <t>垃圾壓縮顯示器</t>
  </si>
  <si>
    <t>陳昱翔</t>
  </si>
  <si>
    <t>陳昱翰</t>
  </si>
  <si>
    <t>張家芸</t>
  </si>
  <si>
    <t>蔡承庭</t>
  </si>
  <si>
    <t>徐唯展</t>
  </si>
  <si>
    <t>張睿展</t>
  </si>
  <si>
    <t>黃靖華</t>
  </si>
  <si>
    <t>TWES18074</t>
  </si>
  <si>
    <t>多功能隨身攜帶置物架</t>
  </si>
  <si>
    <t>黃翊甯</t>
  </si>
  <si>
    <t>李承翰</t>
  </si>
  <si>
    <t>唐鈺棋</t>
    <phoneticPr fontId="11" type="noConversion"/>
  </si>
  <si>
    <t>陳美蒨</t>
  </si>
  <si>
    <t>TWES18078</t>
  </si>
  <si>
    <t>全方位安全帽</t>
  </si>
  <si>
    <t>吳紹銓</t>
  </si>
  <si>
    <t>吳奕萱</t>
  </si>
  <si>
    <t>王天鍇</t>
  </si>
  <si>
    <t>陳彥佑</t>
  </si>
  <si>
    <t>陳亮宇</t>
  </si>
  <si>
    <t>張耀仁</t>
  </si>
  <si>
    <t>陳卉穎</t>
  </si>
  <si>
    <t>羅云庭</t>
  </si>
  <si>
    <t>陳盈慎</t>
  </si>
  <si>
    <t>顔妤珊</t>
  </si>
  <si>
    <t>萬信賢</t>
  </si>
  <si>
    <t>蔡寬洋</t>
  </si>
  <si>
    <t>李承蓁</t>
  </si>
  <si>
    <t>黃凱珺</t>
  </si>
  <si>
    <t>TWES18086</t>
  </si>
  <si>
    <t>居家火災智慧預警器</t>
  </si>
  <si>
    <t>施冠宇</t>
  </si>
  <si>
    <t>施安俞</t>
  </si>
  <si>
    <t>王仁杰</t>
  </si>
  <si>
    <t>游必揚</t>
  </si>
  <si>
    <t>林久渝</t>
  </si>
  <si>
    <t>陳秝洋</t>
  </si>
  <si>
    <t>葉菱軒</t>
  </si>
  <si>
    <t>蘇美文</t>
  </si>
  <si>
    <t>TWES18100</t>
  </si>
  <si>
    <t>無縫垃圾桶</t>
  </si>
  <si>
    <t>涂妤華</t>
  </si>
  <si>
    <t>李畇蓁</t>
  </si>
  <si>
    <t>邱韵庭</t>
  </si>
  <si>
    <t>蕭立穎</t>
  </si>
  <si>
    <t>TWES18111</t>
  </si>
  <si>
    <t>抹布隨身帶</t>
  </si>
  <si>
    <t>陳姸臻</t>
  </si>
  <si>
    <t>李珈羽</t>
  </si>
  <si>
    <t>陳亮羽</t>
  </si>
  <si>
    <t>TWES18113</t>
  </si>
  <si>
    <t>洗手台輔助裝置組</t>
  </si>
  <si>
    <t>簡煜恩</t>
  </si>
  <si>
    <t>林亮宇</t>
  </si>
  <si>
    <t>TWES18116</t>
  </si>
  <si>
    <t>自走式救生圈驅動器</t>
  </si>
  <si>
    <t>許靖</t>
  </si>
  <si>
    <t>余宣霓</t>
  </si>
  <si>
    <t>黃銘德</t>
  </si>
  <si>
    <t>劉家丞</t>
  </si>
  <si>
    <t>黃歆惟</t>
    <phoneticPr fontId="11" type="noConversion"/>
  </si>
  <si>
    <t>黃姿維</t>
  </si>
  <si>
    <t>張衿綾</t>
  </si>
  <si>
    <t>陳品妍</t>
  </si>
  <si>
    <t>劉思言</t>
  </si>
  <si>
    <t>謝漵蒝</t>
  </si>
  <si>
    <t>TWES18122</t>
  </si>
  <si>
    <t>拼圖冰敷袋</t>
  </si>
  <si>
    <t>紀呈穎</t>
  </si>
  <si>
    <t>蘇子尹</t>
  </si>
  <si>
    <t>楊騏睿</t>
  </si>
  <si>
    <t>魏汎百</t>
  </si>
  <si>
    <t>TWES18129</t>
  </si>
  <si>
    <t>雲端警示感重書包</t>
  </si>
  <si>
    <t>張景漢</t>
  </si>
  <si>
    <t>臺北市大同區日新國民小學</t>
  </si>
  <si>
    <t>徐卉蕾</t>
  </si>
  <si>
    <t>張景亮</t>
  </si>
  <si>
    <t>黃怡真</t>
  </si>
  <si>
    <t>徐臺屏</t>
  </si>
  <si>
    <t>TWES18130</t>
  </si>
  <si>
    <t>防盜雨傘</t>
  </si>
  <si>
    <t>陳秉宥</t>
  </si>
  <si>
    <t>洪嘉鴻</t>
  </si>
  <si>
    <t>李宥慶</t>
  </si>
  <si>
    <t>李蕙帆</t>
  </si>
  <si>
    <t>林聖博</t>
  </si>
  <si>
    <t>楊顏</t>
  </si>
  <si>
    <t>陳柏鈞</t>
  </si>
  <si>
    <t>何佩穎</t>
  </si>
  <si>
    <t>TWES18134</t>
  </si>
  <si>
    <t>「醬」出不困難、「膠」擠真方便─方便傾倒液體的容器</t>
  </si>
  <si>
    <t>劉研軾</t>
  </si>
  <si>
    <t>臺北市市立南門國民小學</t>
  </si>
  <si>
    <t>劉聰穎</t>
  </si>
  <si>
    <t>李梅慈</t>
  </si>
  <si>
    <t>新北市市立鷺江國民小學</t>
  </si>
  <si>
    <t>蘇雋安</t>
  </si>
  <si>
    <t>王國彥</t>
  </si>
  <si>
    <t>陳宥羲</t>
  </si>
  <si>
    <t>黃淑賢</t>
  </si>
  <si>
    <t>陳彥昌</t>
  </si>
  <si>
    <t>王亮喻</t>
  </si>
  <si>
    <t>林炫宇</t>
  </si>
  <si>
    <t>陳巧禔</t>
  </si>
  <si>
    <t>楊侑涵</t>
  </si>
  <si>
    <t>王碩鴻</t>
  </si>
  <si>
    <t>張慧娟</t>
  </si>
  <si>
    <t>黃宇綸</t>
  </si>
  <si>
    <t>高雄市鼓山區中山國民小學</t>
  </si>
  <si>
    <t>林芯得</t>
  </si>
  <si>
    <t>高紹凱</t>
  </si>
  <si>
    <t>柯孟廷</t>
  </si>
  <si>
    <t>楊卜丞</t>
  </si>
  <si>
    <t>侯竑禔</t>
  </si>
  <si>
    <t>黃佳慧</t>
  </si>
  <si>
    <t>黃郁雯</t>
  </si>
  <si>
    <t>劉芊廷</t>
  </si>
  <si>
    <t>陳冠妍</t>
  </si>
  <si>
    <t>劉亦恭</t>
  </si>
  <si>
    <t>周芳如</t>
  </si>
  <si>
    <t>TWES18142</t>
  </si>
  <si>
    <t>兩用輪子清潔器</t>
  </si>
  <si>
    <t>程楷媞</t>
  </si>
  <si>
    <t>TWES18143</t>
  </si>
  <si>
    <t>方便椅梯</t>
  </si>
  <si>
    <t>許嘉宸</t>
  </si>
  <si>
    <t>黃聖承</t>
  </si>
  <si>
    <t>李育儒</t>
  </si>
  <si>
    <t>宋欣蓉</t>
  </si>
  <si>
    <t>蘇昱承</t>
  </si>
  <si>
    <t>岳聖珉</t>
  </si>
  <si>
    <t>賴佩柔</t>
  </si>
  <si>
    <t>謝佩芳</t>
  </si>
  <si>
    <t>曾凱堂</t>
  </si>
  <si>
    <t>李昀澤</t>
  </si>
  <si>
    <t>鄧潔如</t>
  </si>
  <si>
    <t>李宗憲</t>
  </si>
  <si>
    <t>李佩儒</t>
  </si>
  <si>
    <t>凃宇恩</t>
  </si>
  <si>
    <t>黃冠群</t>
  </si>
  <si>
    <t>楊昕宸</t>
  </si>
  <si>
    <t>三眼怪-超音波雨傘</t>
    <phoneticPr fontId="11" type="noConversion"/>
  </si>
  <si>
    <t>社會照顧</t>
  </si>
  <si>
    <t>郭書庭</t>
  </si>
  <si>
    <t>鄭宇岑</t>
    <phoneticPr fontId="11" type="noConversion"/>
  </si>
  <si>
    <t>廖曼淇</t>
    <phoneticPr fontId="11" type="noConversion"/>
  </si>
  <si>
    <t>李季宸</t>
    <phoneticPr fontId="11" type="noConversion"/>
  </si>
  <si>
    <t>石少閎</t>
    <phoneticPr fontId="11" type="noConversion"/>
  </si>
  <si>
    <t>施承宏</t>
  </si>
  <si>
    <t>李宥臻</t>
    <phoneticPr fontId="11" type="noConversion"/>
  </si>
  <si>
    <t>張家慶</t>
    <phoneticPr fontId="11" type="noConversion"/>
  </si>
  <si>
    <t>沈睿謙</t>
  </si>
  <si>
    <t>林子翔</t>
  </si>
  <si>
    <t>黃智瑜</t>
  </si>
  <si>
    <t>防風防雨GPS輪椅(改名字)</t>
  </si>
  <si>
    <t>操世宸</t>
  </si>
  <si>
    <t>吳承桓</t>
  </si>
  <si>
    <t>王進猷</t>
  </si>
  <si>
    <t>劉峻榮</t>
  </si>
  <si>
    <t>TWET18039</t>
  </si>
  <si>
    <t>定時餵藥音樂器</t>
  </si>
  <si>
    <t>黃詩華</t>
  </si>
  <si>
    <t>黃嵩維</t>
  </si>
  <si>
    <t>楊芳荺</t>
  </si>
  <si>
    <t>吳佳娟</t>
  </si>
  <si>
    <t>簡加妮</t>
  </si>
  <si>
    <t>TWET18047</t>
  </si>
  <si>
    <t>異口同聲~愛叮嚀</t>
  </si>
  <si>
    <t>簡均諺</t>
  </si>
  <si>
    <t>簡楷真</t>
  </si>
  <si>
    <t>林谷薰</t>
  </si>
  <si>
    <t>陳幼真</t>
  </si>
  <si>
    <t>王奕茹</t>
  </si>
  <si>
    <t>蔣慧麗</t>
  </si>
  <si>
    <t>李瑋恩</t>
  </si>
  <si>
    <t>林以柔</t>
  </si>
  <si>
    <t>劉宛純</t>
  </si>
  <si>
    <t>無</t>
  </si>
  <si>
    <t>曾柏予</t>
  </si>
  <si>
    <t>林祐霆</t>
  </si>
  <si>
    <t>蘇韋誠</t>
  </si>
  <si>
    <t>邱韋承</t>
  </si>
  <si>
    <t>王庭甄</t>
  </si>
  <si>
    <t>陳信錩</t>
  </si>
  <si>
    <t>許富喆</t>
  </si>
  <si>
    <t>鄭湘芳</t>
  </si>
  <si>
    <t>邱韋樺</t>
  </si>
  <si>
    <t>郭誼安</t>
  </si>
  <si>
    <t>劉霏</t>
  </si>
  <si>
    <t>林稔庭</t>
  </si>
  <si>
    <t>陳宥均</t>
  </si>
  <si>
    <t>劉崇信</t>
  </si>
  <si>
    <t>蔡雅惠</t>
  </si>
  <si>
    <t>黃淑娟</t>
  </si>
  <si>
    <t>謝承佑</t>
  </si>
  <si>
    <t>花蓮縣私立海星國民小學</t>
  </si>
  <si>
    <t>趙芳儷</t>
  </si>
  <si>
    <t>花蓮縣花蓮市明禮國民小學</t>
  </si>
  <si>
    <t>林采穎</t>
  </si>
  <si>
    <t>花蓮縣花蓮市北濱國民小學</t>
  </si>
  <si>
    <t>謝泱融</t>
  </si>
  <si>
    <t>蔡睿軒</t>
  </si>
  <si>
    <t>許鈞輔</t>
  </si>
  <si>
    <t>王郁婷</t>
  </si>
  <si>
    <t>曾凱群</t>
  </si>
  <si>
    <t>李金樺</t>
  </si>
  <si>
    <t>TWET18083</t>
  </si>
  <si>
    <t>兩用式警示點滴架</t>
  </si>
  <si>
    <t>唐湘詒</t>
  </si>
  <si>
    <t>高雄市仁美國小</t>
  </si>
  <si>
    <t>鄭育佑</t>
  </si>
  <si>
    <t>鄭家安</t>
  </si>
  <si>
    <t>黃思翰</t>
  </si>
  <si>
    <t>臺北市中山區中山國民小學</t>
  </si>
  <si>
    <t>溫蕙茹</t>
  </si>
  <si>
    <t>江美惠</t>
  </si>
  <si>
    <t>宋昀航</t>
  </si>
  <si>
    <t>陳元鈞</t>
  </si>
  <si>
    <t>沈柏夆</t>
  </si>
  <si>
    <t>沈志強</t>
  </si>
  <si>
    <t>張俊傑</t>
  </si>
  <si>
    <t>陳品倫</t>
  </si>
  <si>
    <t>鄭弘琦</t>
  </si>
  <si>
    <t>闕文彬</t>
  </si>
  <si>
    <t>TWJD18028</t>
  </si>
  <si>
    <t>黃金4秒鐘</t>
  </si>
  <si>
    <t>周洋溢</t>
  </si>
  <si>
    <t>張秋美</t>
  </si>
  <si>
    <t>宜蘭佛光大學</t>
  </si>
  <si>
    <t>李承諺</t>
  </si>
  <si>
    <t>陳柏衡</t>
  </si>
  <si>
    <t>蕭楷諺</t>
  </si>
  <si>
    <t>劉昌鑫</t>
  </si>
  <si>
    <t>陳欽榮</t>
  </si>
  <si>
    <t>一想三創-創新未來學園/教師</t>
  </si>
  <si>
    <t>TWJD18032</t>
  </si>
  <si>
    <t>新型式凸面落水頭</t>
  </si>
  <si>
    <t>黃郁紋</t>
  </si>
  <si>
    <t>國立高雄餐旅大學附屬餐旅高級中等學校</t>
  </si>
  <si>
    <t>李秉易</t>
  </si>
  <si>
    <t>蘇筱淩</t>
  </si>
  <si>
    <t>潘淑芬</t>
  </si>
  <si>
    <t>TWJD18041</t>
  </si>
  <si>
    <t>安全智慧門</t>
  </si>
  <si>
    <t>王苡珊</t>
  </si>
  <si>
    <t>莊翌萱</t>
  </si>
  <si>
    <t>莊翌晨</t>
  </si>
  <si>
    <t>蘇婉婷</t>
  </si>
  <si>
    <t>范庭睿</t>
  </si>
  <si>
    <t>新北市私立南山高級中學</t>
  </si>
  <si>
    <t>朱建宇</t>
  </si>
  <si>
    <t>官恩維</t>
  </si>
  <si>
    <t>林政煌</t>
  </si>
  <si>
    <t>李采霓</t>
  </si>
  <si>
    <t>朱建華</t>
  </si>
  <si>
    <t>高雄市立福誠高級中學</t>
  </si>
  <si>
    <t>陳宣廷</t>
  </si>
  <si>
    <t>常洧丞</t>
  </si>
  <si>
    <t>李政穎</t>
  </si>
  <si>
    <t>殷宏良</t>
  </si>
  <si>
    <t>黃弈綾</t>
  </si>
  <si>
    <t>謝佩菁</t>
  </si>
  <si>
    <t>謝舫綺</t>
  </si>
  <si>
    <t>賴思明</t>
  </si>
  <si>
    <t>許瑋航</t>
  </si>
  <si>
    <t>李文豪</t>
  </si>
  <si>
    <t>林煜軒</t>
  </si>
  <si>
    <t>賴淳璥</t>
  </si>
  <si>
    <t>林子伶</t>
  </si>
  <si>
    <t>林珈安</t>
  </si>
  <si>
    <t>林佩雯</t>
  </si>
  <si>
    <t>吳嵩慶</t>
  </si>
  <si>
    <t>黃鈺棋</t>
  </si>
  <si>
    <t>雲林縣私立福智國民中學</t>
  </si>
  <si>
    <t>謝享諭</t>
  </si>
  <si>
    <t>許世坤</t>
  </si>
  <si>
    <t>黃富財</t>
  </si>
  <si>
    <t>臺北市立成德國民中學</t>
  </si>
  <si>
    <t>李沃霖</t>
  </si>
  <si>
    <t>周翰煒</t>
  </si>
  <si>
    <t>賴思源</t>
  </si>
  <si>
    <t>江明岳</t>
  </si>
  <si>
    <t>一想三創-創新未來學園/創辦人</t>
  </si>
  <si>
    <t>高俊卿</t>
  </si>
  <si>
    <t>王宇森</t>
  </si>
  <si>
    <t>陳禹翔</t>
  </si>
  <si>
    <t>林欣綠</t>
  </si>
  <si>
    <t>簡韵庭</t>
  </si>
  <si>
    <t>簡韵旂</t>
  </si>
  <si>
    <t>李鈞育</t>
  </si>
  <si>
    <t>林培菁</t>
  </si>
  <si>
    <t>彭章高</t>
  </si>
  <si>
    <t>邱榆鈞</t>
  </si>
  <si>
    <t>洪萱穎</t>
  </si>
  <si>
    <t>陳深書</t>
  </si>
  <si>
    <t>TWJE18008</t>
  </si>
  <si>
    <t>拔河測力裝置</t>
  </si>
  <si>
    <t>王閔溱</t>
  </si>
  <si>
    <t>雲林縣私立揚子高級中學</t>
  </si>
  <si>
    <t>張宸珦</t>
  </si>
  <si>
    <t>陳尚民</t>
  </si>
  <si>
    <t>蕭羽希</t>
  </si>
  <si>
    <t>王品傑</t>
  </si>
  <si>
    <t>陳熹</t>
  </si>
  <si>
    <t>陳群</t>
  </si>
  <si>
    <t>黃天建</t>
  </si>
  <si>
    <t>TWJE18010</t>
  </si>
  <si>
    <t>運動分析鞋</t>
  </si>
  <si>
    <t>吳羽碩</t>
  </si>
  <si>
    <t>包秀唯</t>
  </si>
  <si>
    <t>蔡孟學</t>
  </si>
  <si>
    <t>宜蘭縣私立慧燈高級中學</t>
  </si>
  <si>
    <t>吳宏達</t>
  </si>
  <si>
    <t>陳淑華</t>
  </si>
  <si>
    <t>林庭安</t>
  </si>
  <si>
    <t>吳志鴻</t>
  </si>
  <si>
    <t>陳品豪</t>
  </si>
  <si>
    <t>李瑋傑</t>
  </si>
  <si>
    <t>葉亮辰</t>
  </si>
  <si>
    <t>陳昱安</t>
  </si>
  <si>
    <t>吳珮慈</t>
  </si>
  <si>
    <t>TWJE18043</t>
  </si>
  <si>
    <t>多功能繪圖工具</t>
  </si>
  <si>
    <t>翁廷陞</t>
  </si>
  <si>
    <t>張任翔</t>
  </si>
  <si>
    <t>陳麗馨</t>
  </si>
  <si>
    <t>毛成甄</t>
  </si>
  <si>
    <t>新北私立南山高級中學</t>
  </si>
  <si>
    <t>游晴雯</t>
  </si>
  <si>
    <t>林宜臻</t>
  </si>
  <si>
    <t>葉治呈</t>
  </si>
  <si>
    <t>高雄市鼓山區明華國民中學</t>
  </si>
  <si>
    <t>梁景登</t>
  </si>
  <si>
    <t>柯芝庭</t>
  </si>
  <si>
    <t>高雄市仁武區大灣國民中學</t>
  </si>
  <si>
    <t>楊晴媛</t>
  </si>
  <si>
    <t>TWJE18092</t>
  </si>
  <si>
    <t>物聯網長者智能對戰遊戲</t>
  </si>
  <si>
    <t>吳昕醍</t>
  </si>
  <si>
    <t>鐘云彤</t>
  </si>
  <si>
    <t>楊宜蓁</t>
  </si>
  <si>
    <t>李浚瑋</t>
  </si>
  <si>
    <t>徐偉誌</t>
  </si>
  <si>
    <t>徐偉誠</t>
  </si>
  <si>
    <t>蔡佳伶</t>
  </si>
  <si>
    <t>林瑀璦</t>
  </si>
  <si>
    <t>吳翎瑄</t>
  </si>
  <si>
    <t>吳晨瑜</t>
  </si>
  <si>
    <t>羅于堯</t>
  </si>
  <si>
    <t>梁晃旗</t>
  </si>
  <si>
    <t>賴思宇</t>
  </si>
  <si>
    <t>林于嫻</t>
  </si>
  <si>
    <t>朱毋我</t>
  </si>
  <si>
    <t>劉易澄</t>
  </si>
  <si>
    <t>許柏陽</t>
  </si>
  <si>
    <t>林秋明</t>
  </si>
  <si>
    <t>TWJE18119</t>
  </si>
  <si>
    <t>自發電小鼓節拍器</t>
  </si>
  <si>
    <t>廖晉成</t>
  </si>
  <si>
    <t>周耕毅</t>
  </si>
  <si>
    <t>徐秉毅</t>
  </si>
  <si>
    <t>TWJE18120</t>
  </si>
  <si>
    <t>拉鍊防爆器</t>
  </si>
  <si>
    <t>陳達恩</t>
  </si>
  <si>
    <t>蔡承翰</t>
  </si>
  <si>
    <t>雷盛凱</t>
  </si>
  <si>
    <t>柯麗妃</t>
  </si>
  <si>
    <t>高雄市立文山高級中學</t>
  </si>
  <si>
    <t>翁雅琦</t>
  </si>
  <si>
    <t>李軒</t>
  </si>
  <si>
    <t>張詠睎</t>
  </si>
  <si>
    <t>紀博三</t>
  </si>
  <si>
    <t>邱元昱</t>
  </si>
  <si>
    <t>鄭勝元</t>
  </si>
  <si>
    <t>沈弘恩</t>
  </si>
  <si>
    <t>蔡宜辰</t>
  </si>
  <si>
    <t>臺北市私立華興中學</t>
  </si>
  <si>
    <t>左明</t>
  </si>
  <si>
    <t>蔡宜謙</t>
  </si>
  <si>
    <t>蘇元瑜</t>
  </si>
  <si>
    <t>WeSchool維創教育/執行長</t>
  </si>
  <si>
    <t>黃麟凱</t>
  </si>
  <si>
    <t>WeSchool維創教育/技術長</t>
  </si>
  <si>
    <t>TWJF18002</t>
  </si>
  <si>
    <t>雞蛋保鮮印章</t>
  </si>
  <si>
    <t>久保勇氣</t>
  </si>
  <si>
    <t>洪銘蕙</t>
  </si>
  <si>
    <t>朱培薰</t>
  </si>
  <si>
    <t>董巧琦</t>
  </si>
  <si>
    <t>朱家賢</t>
  </si>
  <si>
    <t>鄭佳昇</t>
  </si>
  <si>
    <t>吳筱瞳</t>
  </si>
  <si>
    <t>李廷軒</t>
  </si>
  <si>
    <t>曾名祥</t>
  </si>
  <si>
    <t>簡佑安</t>
  </si>
  <si>
    <t>吳宇晨</t>
  </si>
  <si>
    <t>黃建珽</t>
  </si>
  <si>
    <t>謝富鈞</t>
  </si>
  <si>
    <t>苗栗縣立公館國民中學</t>
  </si>
  <si>
    <t>劉傳鐘</t>
  </si>
  <si>
    <t>TWJF18011</t>
  </si>
  <si>
    <t>農田引灌水重金屬汙染感測警示與水閘門控制</t>
  </si>
  <si>
    <t>溫竣傑</t>
  </si>
  <si>
    <t>陳宥霖</t>
  </si>
  <si>
    <t>黃旭辰</t>
  </si>
  <si>
    <t>TWJF18017</t>
  </si>
  <si>
    <t>防蝸牛育苗盆</t>
  </si>
  <si>
    <t>林黛嘉</t>
  </si>
  <si>
    <t>許濬璽</t>
  </si>
  <si>
    <t>林亭妤</t>
  </si>
  <si>
    <t>林映岑</t>
  </si>
  <si>
    <t>陳沛妏</t>
  </si>
  <si>
    <t>鄭馨柔</t>
  </si>
  <si>
    <t>黃孝文</t>
  </si>
  <si>
    <t>TWJF18028</t>
  </si>
  <si>
    <t>熱旱環境智能溫室</t>
  </si>
  <si>
    <t>魏浩恩</t>
  </si>
  <si>
    <t>姚東佑</t>
  </si>
  <si>
    <t>李宇晴</t>
  </si>
  <si>
    <t>魏志鴻</t>
  </si>
  <si>
    <t>劉珠玲</t>
  </si>
  <si>
    <t>陳以蓁</t>
  </si>
  <si>
    <t>高雄市立苓雅國民中學</t>
  </si>
  <si>
    <t>林紫妍</t>
  </si>
  <si>
    <t>葉政皇</t>
  </si>
  <si>
    <t>曾維雄</t>
  </si>
  <si>
    <t>高雄市立高雄高級工業職業學校</t>
  </si>
  <si>
    <t>林靖萍</t>
  </si>
  <si>
    <t>魏書妤</t>
  </si>
  <si>
    <t>董靜儀</t>
  </si>
  <si>
    <t>蘇柏宇</t>
  </si>
  <si>
    <t>石安佑</t>
  </si>
  <si>
    <t>顧智文</t>
  </si>
  <si>
    <t>游碩旻</t>
  </si>
  <si>
    <t>莊亮瑜</t>
  </si>
  <si>
    <t>藍思佳</t>
  </si>
  <si>
    <t>TWJG18026</t>
  </si>
  <si>
    <t>環保肥皂刨絲機</t>
  </si>
  <si>
    <t>李冠暵</t>
  </si>
  <si>
    <t>施承亨</t>
  </si>
  <si>
    <t>TWJG18034</t>
  </si>
  <si>
    <t>太陽能空品燈</t>
  </si>
  <si>
    <t>林家綺</t>
  </si>
  <si>
    <t>齊苡岑</t>
  </si>
  <si>
    <t>齊苡喬</t>
  </si>
  <si>
    <t>何希桐</t>
  </si>
  <si>
    <t>高雄市立光華國民中學</t>
  </si>
  <si>
    <t>何希璇</t>
  </si>
  <si>
    <t>何希衡</t>
  </si>
  <si>
    <t>吳素月</t>
  </si>
  <si>
    <t>李俊皚</t>
  </si>
  <si>
    <t>劉睿軒</t>
  </si>
  <si>
    <t>廖元愷</t>
  </si>
  <si>
    <t>李庭瑜</t>
  </si>
  <si>
    <t>張芝毓</t>
  </si>
  <si>
    <t>劉諭璘</t>
  </si>
  <si>
    <t>劉恩碩</t>
  </si>
  <si>
    <t>王永崴</t>
  </si>
  <si>
    <t>邱敬詠</t>
  </si>
  <si>
    <t>吳至義</t>
  </si>
  <si>
    <t>郭家綺</t>
  </si>
  <si>
    <t>賴詩涵</t>
  </si>
  <si>
    <t>劉子新</t>
  </si>
  <si>
    <t>王詣丞</t>
  </si>
  <si>
    <t>楊昀蓁</t>
  </si>
  <si>
    <t>嘉義縣立布袋國民中學</t>
  </si>
  <si>
    <t>邱雅敏</t>
  </si>
  <si>
    <t>邱子芸</t>
  </si>
  <si>
    <t>林廷宇</t>
  </si>
  <si>
    <t>TWJG18070</t>
  </si>
  <si>
    <t>筆較立害</t>
  </si>
  <si>
    <t>黃苡嘉</t>
  </si>
  <si>
    <t>洪逸珊</t>
  </si>
  <si>
    <t>陳嘉恩</t>
  </si>
  <si>
    <t>張智雄</t>
  </si>
  <si>
    <t>張文靜</t>
  </si>
  <si>
    <t>蔡佳君</t>
  </si>
  <si>
    <t>蔡昇峰</t>
  </si>
  <si>
    <t>盧志明</t>
  </si>
  <si>
    <t>林郁軒</t>
  </si>
  <si>
    <t>賴顗文</t>
  </si>
  <si>
    <t>TWJG18076</t>
  </si>
  <si>
    <t>檯燈低頭感應器</t>
  </si>
  <si>
    <t>張騰達</t>
    <phoneticPr fontId="11" type="noConversion"/>
  </si>
  <si>
    <t>TWJG18077</t>
  </si>
  <si>
    <t>雨撲滿自動灑水器</t>
  </si>
  <si>
    <t>邱裕友</t>
  </si>
  <si>
    <t>盧柏良</t>
  </si>
  <si>
    <t>林一帆</t>
  </si>
  <si>
    <t>陳錦松</t>
  </si>
  <si>
    <t>陳霈語</t>
  </si>
  <si>
    <t>王慈穎</t>
  </si>
  <si>
    <t>楊敦媛</t>
  </si>
  <si>
    <t>魏淑娟</t>
  </si>
  <si>
    <t>黃子修</t>
  </si>
  <si>
    <t>TWJG18082</t>
  </si>
  <si>
    <t>智慧型電風扇</t>
  </si>
  <si>
    <t>孫逸平</t>
  </si>
  <si>
    <t>蘇志澔</t>
  </si>
  <si>
    <t>TWJG18086</t>
  </si>
  <si>
    <t>自行車風輪發電裝置</t>
  </si>
  <si>
    <t>陳泰蒝</t>
  </si>
  <si>
    <t>洪欣憶</t>
  </si>
  <si>
    <t>駱翊軒</t>
  </si>
  <si>
    <t>臺北市私立靜心國民中小學</t>
  </si>
  <si>
    <t>王元粲</t>
  </si>
  <si>
    <t>劉聖胤</t>
  </si>
  <si>
    <t>李美慧</t>
  </si>
  <si>
    <t>TWJS18010</t>
  </si>
  <si>
    <t>升空型三角警示牌</t>
  </si>
  <si>
    <t>許碩洋</t>
  </si>
  <si>
    <t>廖妤容</t>
  </si>
  <si>
    <t>TWJS18012</t>
  </si>
  <si>
    <t>自動斷電滅火安全充電座</t>
  </si>
  <si>
    <t>葛宸瑋</t>
  </si>
  <si>
    <t>陸紹祺</t>
  </si>
  <si>
    <t>黃郁涵</t>
  </si>
  <si>
    <t>賴柏學</t>
  </si>
  <si>
    <t>賴昱璇</t>
  </si>
  <si>
    <t>嘉義市私立輔仁高級中學</t>
  </si>
  <si>
    <t>鐘鳳儀</t>
  </si>
  <si>
    <t>學生家長</t>
  </si>
  <si>
    <t>李梓瑋</t>
  </si>
  <si>
    <t>宜蘭縣立冬山國民中學</t>
  </si>
  <si>
    <t>林坤生</t>
  </si>
  <si>
    <t>顏伯丞</t>
  </si>
  <si>
    <t>姜承妤</t>
  </si>
  <si>
    <t>陳紫瑤</t>
  </si>
  <si>
    <t>蔡淑芬</t>
  </si>
  <si>
    <t>吳帛諺</t>
  </si>
  <si>
    <t>陳沛均</t>
  </si>
  <si>
    <t>潘若玟</t>
  </si>
  <si>
    <t>吳宗祐</t>
  </si>
  <si>
    <t>陳靜萱</t>
  </si>
  <si>
    <t>謝惠娟</t>
  </si>
  <si>
    <t>宋威達</t>
  </si>
  <si>
    <t>馮子軒</t>
  </si>
  <si>
    <t>馮子晏</t>
  </si>
  <si>
    <t>TWJS18050</t>
  </si>
  <si>
    <t>可攜式多功能交通指揮號誌</t>
  </si>
  <si>
    <t>張亦睿</t>
  </si>
  <si>
    <t>林子怡</t>
  </si>
  <si>
    <t>李昕澤</t>
  </si>
  <si>
    <t>TWJS18051</t>
  </si>
  <si>
    <t>寵物管家</t>
  </si>
  <si>
    <t>陳易廷</t>
  </si>
  <si>
    <t>邱惠歆</t>
    <phoneticPr fontId="11" type="noConversion"/>
  </si>
  <si>
    <t>陳科吉</t>
  </si>
  <si>
    <t>盛吉企業社</t>
  </si>
  <si>
    <t>葉安哲</t>
  </si>
  <si>
    <t>新北市財團法人南山高級中學</t>
  </si>
  <si>
    <t>江建瑩</t>
  </si>
  <si>
    <t>張文昇</t>
  </si>
  <si>
    <t>陳瑩臻</t>
  </si>
  <si>
    <t>陳紹恩</t>
  </si>
  <si>
    <t>魏辰芳</t>
  </si>
  <si>
    <t>范惟婷</t>
  </si>
  <si>
    <t>黃韻安</t>
  </si>
  <si>
    <t>廖唯淇</t>
  </si>
  <si>
    <t>王雅平</t>
  </si>
  <si>
    <t>王郁筌</t>
  </si>
  <si>
    <t>王永賢</t>
  </si>
  <si>
    <t>洪嘉祥</t>
  </si>
  <si>
    <t>廖欽龍</t>
  </si>
  <si>
    <t>王樂宇</t>
  </si>
  <si>
    <t>許哲綸</t>
  </si>
  <si>
    <t>廖敏秀</t>
  </si>
  <si>
    <t>許愛恩</t>
  </si>
  <si>
    <t>廖璦妮</t>
  </si>
  <si>
    <t>詹鵬義</t>
  </si>
  <si>
    <t>官子恩</t>
  </si>
  <si>
    <t>楊博鈞</t>
  </si>
  <si>
    <t>顏妤珊</t>
  </si>
  <si>
    <t>高雄市立文山高中</t>
  </si>
  <si>
    <t>陳仲傑</t>
  </si>
  <si>
    <t>陳建宏</t>
  </si>
  <si>
    <t>李知易</t>
  </si>
  <si>
    <t>高雄市立右昌國民中學</t>
  </si>
  <si>
    <t>陳思惟</t>
  </si>
  <si>
    <t>高雄市立中山國小</t>
  </si>
  <si>
    <t>李聖黌</t>
  </si>
  <si>
    <t>顏士強</t>
  </si>
  <si>
    <t>黃國穎</t>
  </si>
  <si>
    <t>高雄市資訊培育協會</t>
  </si>
  <si>
    <t>新北市立達觀國民中小學</t>
  </si>
  <si>
    <t>古佑婷</t>
  </si>
  <si>
    <t>莊剛名</t>
  </si>
  <si>
    <t>陳鍇灝</t>
  </si>
  <si>
    <t>李宏洋</t>
  </si>
  <si>
    <t>桃園市私立治平高級中學</t>
  </si>
  <si>
    <t>林暐庭</t>
  </si>
  <si>
    <t>蔡竣恩</t>
  </si>
  <si>
    <t>許瀚文</t>
  </si>
  <si>
    <t>林佳莉</t>
  </si>
  <si>
    <t>周祐廷</t>
  </si>
  <si>
    <t>陳政宏</t>
  </si>
  <si>
    <t>巫孟桓</t>
  </si>
  <si>
    <t>蔡聰暉</t>
  </si>
  <si>
    <t>曾群翔</t>
  </si>
  <si>
    <t>歐怡廷</t>
  </si>
  <si>
    <t>許澤曦</t>
  </si>
  <si>
    <t>洪素真</t>
  </si>
  <si>
    <t>李柏賢</t>
  </si>
  <si>
    <t>陳廷翰</t>
  </si>
  <si>
    <t>潘品諾</t>
  </si>
  <si>
    <t>桃園市私立六和高級中學</t>
  </si>
  <si>
    <t>彭上哲</t>
  </si>
  <si>
    <t>賴政揚</t>
  </si>
  <si>
    <t>簡世隆</t>
  </si>
  <si>
    <t>高華雪</t>
  </si>
  <si>
    <t>莊博琛</t>
  </si>
  <si>
    <t>莊凱博</t>
  </si>
  <si>
    <t>李聿風</t>
  </si>
  <si>
    <t>張慧玲</t>
  </si>
  <si>
    <t>郭典丞</t>
  </si>
  <si>
    <t>楊智安</t>
  </si>
  <si>
    <t>陳芊華</t>
  </si>
  <si>
    <t>黃楊琪</t>
  </si>
  <si>
    <t>姚子淵</t>
  </si>
  <si>
    <t>許峻祥</t>
  </si>
  <si>
    <t>楊心淵</t>
  </si>
  <si>
    <t>陳世忠</t>
  </si>
  <si>
    <t>Eye護地球 --- 智慧調光護眼節能檯燈(改名字)</t>
    <phoneticPr fontId="11" type="noConversion"/>
  </si>
  <si>
    <t>林泓里</t>
  </si>
  <si>
    <t>呂侑叡</t>
  </si>
  <si>
    <t>陳彥樺</t>
  </si>
  <si>
    <t>黃亮昕</t>
  </si>
  <si>
    <t>方昱達</t>
  </si>
  <si>
    <t>高雄市苓雅國民中學</t>
  </si>
  <si>
    <t>賴宇晟</t>
  </si>
  <si>
    <t>陳祺幃</t>
  </si>
  <si>
    <t>高雄高工</t>
  </si>
  <si>
    <t>王祥丞</t>
  </si>
  <si>
    <t>許琪恩</t>
  </si>
  <si>
    <t>呂紹濬</t>
  </si>
  <si>
    <t>石絢宇</t>
  </si>
  <si>
    <t>邱浩祥</t>
  </si>
  <si>
    <t>周奕含</t>
  </si>
  <si>
    <t>吳承祐</t>
  </si>
  <si>
    <t>李冠佑</t>
  </si>
  <si>
    <t>李右塏</t>
  </si>
  <si>
    <t>楊容</t>
  </si>
  <si>
    <t>江雅甄</t>
  </si>
  <si>
    <t>劉俐均</t>
  </si>
  <si>
    <t>林佳昌</t>
  </si>
  <si>
    <t>陳兆善</t>
  </si>
  <si>
    <t>潘啟豪</t>
  </si>
  <si>
    <t>黃姿穎</t>
  </si>
  <si>
    <t>劉明瑜</t>
  </si>
  <si>
    <t>黃昊平</t>
  </si>
  <si>
    <t>劉子郁</t>
  </si>
  <si>
    <t>李宛慈</t>
  </si>
  <si>
    <t>謝子澈</t>
  </si>
  <si>
    <t>莊逸廷</t>
  </si>
  <si>
    <t>王煜博</t>
  </si>
  <si>
    <t>鄭浩均</t>
  </si>
  <si>
    <t>陳咨螢</t>
  </si>
  <si>
    <t>莊書萍</t>
  </si>
  <si>
    <t>游立恩</t>
  </si>
  <si>
    <t>蔡亞蓉</t>
  </si>
  <si>
    <t>謝耘欣</t>
  </si>
  <si>
    <t>張唯恩</t>
  </si>
  <si>
    <t>吳翟</t>
  </si>
  <si>
    <t>林玄峯</t>
  </si>
  <si>
    <t>陳怡安</t>
  </si>
  <si>
    <t>胡家瑗</t>
  </si>
  <si>
    <t>劉擇憲</t>
  </si>
  <si>
    <t>林美婷</t>
  </si>
  <si>
    <t>李旻儒</t>
  </si>
  <si>
    <t>史寀祺</t>
  </si>
  <si>
    <t>何亞竹</t>
  </si>
  <si>
    <t>何秉諭</t>
  </si>
  <si>
    <t>張庭維</t>
  </si>
  <si>
    <t>吳政庭</t>
  </si>
  <si>
    <t>黃立綸</t>
  </si>
  <si>
    <t>黃陽宇</t>
  </si>
  <si>
    <t>郭仲恩</t>
  </si>
  <si>
    <t>蘇冠維</t>
  </si>
  <si>
    <t>陳廷緒</t>
  </si>
  <si>
    <t>郭柏岑</t>
  </si>
  <si>
    <t>賴秉佑</t>
  </si>
  <si>
    <t>崔詠量</t>
  </si>
  <si>
    <t>涂杰宏</t>
  </si>
  <si>
    <t>陳婷暄</t>
  </si>
  <si>
    <t>黃立雙</t>
  </si>
  <si>
    <t>涂欽鴻</t>
  </si>
  <si>
    <t>李紫綺</t>
  </si>
  <si>
    <t>林靖惠</t>
  </si>
  <si>
    <t>吳亦晴</t>
  </si>
  <si>
    <t>陳俊明</t>
  </si>
  <si>
    <t>蔡燕燕</t>
  </si>
  <si>
    <t>何長欣</t>
  </si>
  <si>
    <t>陳金發</t>
  </si>
  <si>
    <t>陳淳益</t>
  </si>
  <si>
    <t>蔡承廷</t>
  </si>
  <si>
    <t>翁雪芳</t>
  </si>
  <si>
    <t>楊力陵</t>
  </si>
  <si>
    <t>蕭瑋彤</t>
  </si>
  <si>
    <t>韓沅軒</t>
  </si>
  <si>
    <t>黃柏鈞</t>
  </si>
  <si>
    <t>林國樑</t>
  </si>
  <si>
    <t>李珊瑜</t>
  </si>
  <si>
    <t>陳彥廷</t>
  </si>
  <si>
    <t>楊逸涵</t>
  </si>
  <si>
    <t>陳姸榕</t>
  </si>
  <si>
    <t>詹嘉琳</t>
  </si>
  <si>
    <t>廖胤瑞</t>
  </si>
  <si>
    <t>吳映暵</t>
  </si>
  <si>
    <t>宜蘭縣立羅東國民中學</t>
  </si>
  <si>
    <t>田翊辰</t>
  </si>
  <si>
    <t>吳振宇</t>
  </si>
  <si>
    <t>許蕙菁</t>
  </si>
  <si>
    <t>沈明祥</t>
  </si>
  <si>
    <t>卓佳緯</t>
  </si>
  <si>
    <t>陳重宇</t>
  </si>
  <si>
    <t>江浩弘</t>
  </si>
  <si>
    <t>林楷易</t>
  </si>
  <si>
    <t>王致敦</t>
  </si>
  <si>
    <t>方肇陽</t>
  </si>
  <si>
    <t>施政宏</t>
  </si>
  <si>
    <t>趙芸賞</t>
  </si>
  <si>
    <t>呂竣錡</t>
  </si>
  <si>
    <t>高雄市私立道明高級中學</t>
  </si>
  <si>
    <t>劉致彣</t>
  </si>
  <si>
    <t>吳羽婷</t>
  </si>
  <si>
    <t>高雄市私立復華高級中學</t>
  </si>
  <si>
    <t>楊盛智</t>
  </si>
  <si>
    <t>陳冠宇</t>
  </si>
  <si>
    <t>林昀萱</t>
  </si>
  <si>
    <t>陳芝嫺</t>
  </si>
  <si>
    <t>林品融</t>
  </si>
  <si>
    <t>汪清文</t>
  </si>
  <si>
    <t>傅裔修</t>
  </si>
  <si>
    <t>吳宛臻</t>
  </si>
  <si>
    <t>吳孟婷</t>
  </si>
  <si>
    <t>潘同威</t>
  </si>
  <si>
    <t>林益儒</t>
  </si>
  <si>
    <t>溫丞喜</t>
  </si>
  <si>
    <t>賴俊仁</t>
  </si>
  <si>
    <t>楊清文</t>
  </si>
  <si>
    <t>趙翊均</t>
  </si>
  <si>
    <t>郭芷彤</t>
  </si>
  <si>
    <t>張晉睿</t>
  </si>
  <si>
    <t>程苙瑜</t>
  </si>
  <si>
    <t>蔡馥安</t>
  </si>
  <si>
    <t>施承佑</t>
  </si>
  <si>
    <t>高雄市道明中學</t>
  </si>
  <si>
    <t>張薰尹</t>
  </si>
  <si>
    <t>高雄女中</t>
  </si>
  <si>
    <t>TWSE18049</t>
  </si>
  <si>
    <t>高速型多人互動式跳繩組</t>
  </si>
  <si>
    <t>陳冠綸</t>
  </si>
  <si>
    <t>尤俊淳</t>
  </si>
  <si>
    <t>洪承妤</t>
  </si>
  <si>
    <t>吳致甄</t>
  </si>
  <si>
    <t>李銘哲</t>
  </si>
  <si>
    <t>彭成宇</t>
  </si>
  <si>
    <t>林承威</t>
  </si>
  <si>
    <t>王芊評</t>
  </si>
  <si>
    <t>張宜蓁</t>
  </si>
  <si>
    <t>李翊如</t>
  </si>
  <si>
    <t>謝孟純</t>
  </si>
  <si>
    <t>許芷菱</t>
  </si>
  <si>
    <t>楊佩蓉</t>
  </si>
  <si>
    <t>蔡曜全</t>
  </si>
  <si>
    <t>辛咨瑩</t>
  </si>
  <si>
    <t>黃紫菱</t>
  </si>
  <si>
    <t>楊子瑩</t>
  </si>
  <si>
    <t>范振龍</t>
  </si>
  <si>
    <t>廖名邑</t>
  </si>
  <si>
    <t>林佑勳</t>
  </si>
  <si>
    <t>邱宇頡</t>
  </si>
  <si>
    <t>陳淑婷</t>
  </si>
  <si>
    <t>周冠瑋</t>
  </si>
  <si>
    <t>陳秉哲</t>
  </si>
  <si>
    <t>洪振修</t>
  </si>
  <si>
    <t>翁宗毅</t>
  </si>
  <si>
    <t>吳羽喬</t>
  </si>
  <si>
    <t>盧育聖</t>
  </si>
  <si>
    <t>高雄市鹽埕區忠孝國小</t>
  </si>
  <si>
    <t>蔣岳甫</t>
  </si>
  <si>
    <t>蔣岳叡</t>
  </si>
  <si>
    <t>高雄市私立義大國際高級中學</t>
  </si>
  <si>
    <t>何暠哲</t>
  </si>
  <si>
    <t>周憲威</t>
  </si>
  <si>
    <t>林嘉城</t>
  </si>
  <si>
    <t>林永倫</t>
  </si>
  <si>
    <t>TWSE18109</t>
  </si>
  <si>
    <t>應用社交軟體拓展娛樂互動大平台</t>
  </si>
  <si>
    <t>陳鴻文</t>
  </si>
  <si>
    <t>楊承勳</t>
  </si>
  <si>
    <t>林聖祐</t>
  </si>
  <si>
    <t>林敬堯</t>
  </si>
  <si>
    <t>余耀銘</t>
  </si>
  <si>
    <t>阮智欽</t>
  </si>
  <si>
    <t>沈柏亨</t>
  </si>
  <si>
    <t>劉育瑋</t>
  </si>
  <si>
    <t>高雄市私立中山高級工商職業學校</t>
  </si>
  <si>
    <t>林晟威</t>
  </si>
  <si>
    <t>李孟芳</t>
  </si>
  <si>
    <t>補習班</t>
  </si>
  <si>
    <t>范謙提</t>
  </si>
  <si>
    <t>林柏沅</t>
  </si>
  <si>
    <t>商梓駒</t>
  </si>
  <si>
    <t>TWSF18024</t>
  </si>
  <si>
    <t>食品保存期限「智慧警報」APP</t>
  </si>
  <si>
    <t>殷宜忻</t>
  </si>
  <si>
    <t>高雄市立高雄女子高級中學</t>
  </si>
  <si>
    <t>劉玟琳</t>
  </si>
  <si>
    <t>張賀勝</t>
  </si>
  <si>
    <t>臺北市私立開南高級商工職業學校</t>
  </si>
  <si>
    <t>吳承翰</t>
  </si>
  <si>
    <t>鍾翔宇</t>
  </si>
  <si>
    <t>張丕白</t>
  </si>
  <si>
    <t>廖于葆</t>
  </si>
  <si>
    <t>林華晉</t>
  </si>
  <si>
    <t>許景翔</t>
  </si>
  <si>
    <t>吳宇凡</t>
  </si>
  <si>
    <t>陳翰琨</t>
  </si>
  <si>
    <t>顧芯瑜</t>
  </si>
  <si>
    <t>林萱</t>
  </si>
  <si>
    <t>王博右</t>
  </si>
  <si>
    <t>王亮捷</t>
  </si>
  <si>
    <t>張祐菘</t>
  </si>
  <si>
    <t>高秉聖</t>
  </si>
  <si>
    <t>王柏淵</t>
  </si>
  <si>
    <t>林思維</t>
  </si>
  <si>
    <t>吳岳峰</t>
  </si>
  <si>
    <t>陳昱軒</t>
  </si>
  <si>
    <t>賴宗岳</t>
  </si>
  <si>
    <t>王采蘭</t>
  </si>
  <si>
    <t>卓家螢</t>
  </si>
  <si>
    <t>張朝閔</t>
  </si>
  <si>
    <t>蕭博仁</t>
  </si>
  <si>
    <t>陶俊儒</t>
  </si>
  <si>
    <t>翁翊軒</t>
  </si>
  <si>
    <t>蕭佑鴻</t>
  </si>
  <si>
    <t>陳建樺</t>
  </si>
  <si>
    <t>黃青雲</t>
  </si>
  <si>
    <t>梁文俊</t>
  </si>
  <si>
    <t>楊川毅</t>
  </si>
  <si>
    <t>丁竹沅</t>
  </si>
  <si>
    <t>李育霖</t>
  </si>
  <si>
    <t>李宇弘</t>
  </si>
  <si>
    <t>李鴻翊</t>
  </si>
  <si>
    <t>傅文權</t>
  </si>
  <si>
    <t>蘇安婷</t>
  </si>
  <si>
    <t>張新力</t>
  </si>
  <si>
    <t>自學(桃園市教育局)</t>
  </si>
  <si>
    <t>一想三創-創新未來學園</t>
  </si>
  <si>
    <t>TWSS18013</t>
  </si>
  <si>
    <t>雲端食用油分析器</t>
  </si>
  <si>
    <t>馬妍蓁</t>
  </si>
  <si>
    <t>劉思汎</t>
  </si>
  <si>
    <t>陳亭臻</t>
  </si>
  <si>
    <t>黃芷翎</t>
  </si>
  <si>
    <t>陳宣安</t>
  </si>
  <si>
    <t>陳柔安</t>
  </si>
  <si>
    <t>高雄市天主教道明高級中學</t>
  </si>
  <si>
    <t>秦千賀</t>
  </si>
  <si>
    <t>林庭慧</t>
  </si>
  <si>
    <t>蔡頌恩</t>
  </si>
  <si>
    <t>沈昱丞</t>
  </si>
  <si>
    <t>朱恩廷</t>
  </si>
  <si>
    <t>姚奕弘</t>
  </si>
  <si>
    <t>吳居翰</t>
  </si>
  <si>
    <t>蔡昀庭</t>
  </si>
  <si>
    <t>張亭文</t>
  </si>
  <si>
    <t>洪慧美</t>
  </si>
  <si>
    <t>簡佑穎</t>
  </si>
  <si>
    <t>呂光偉</t>
  </si>
  <si>
    <t>柯侑辰</t>
  </si>
  <si>
    <t>TWSS18069</t>
  </si>
  <si>
    <t>IOT結合手機監看娃娃車行車安全系統</t>
  </si>
  <si>
    <t>陳禹丞</t>
  </si>
  <si>
    <t>劉軒沁</t>
  </si>
  <si>
    <t>蔡子翔</t>
  </si>
  <si>
    <t>TWSS18070</t>
  </si>
  <si>
    <t>多功能整合刀具組</t>
  </si>
  <si>
    <t>詹鈞翔</t>
  </si>
  <si>
    <t>林宏洋</t>
  </si>
  <si>
    <t>潘暉升</t>
  </si>
  <si>
    <t>陳幸慈</t>
  </si>
  <si>
    <t>智慧安全電動助行車(補報)</t>
    <phoneticPr fontId="11" type="noConversion"/>
  </si>
  <si>
    <t>林呈佳</t>
  </si>
  <si>
    <t>熊信源</t>
  </si>
  <si>
    <t>趙詮睿</t>
  </si>
  <si>
    <t>謝易裕</t>
  </si>
  <si>
    <t>王俊智</t>
  </si>
  <si>
    <t>TWSS18097</t>
  </si>
  <si>
    <t>乾濕環保集中器</t>
  </si>
  <si>
    <t>劉宗侑</t>
  </si>
  <si>
    <t>卓煌佳</t>
  </si>
  <si>
    <t>林政憲</t>
  </si>
  <si>
    <t>林以璿</t>
  </si>
  <si>
    <t>吳芝嫻</t>
  </si>
  <si>
    <t>塗世傑</t>
  </si>
  <si>
    <t>TWSS18161</t>
  </si>
  <si>
    <t>數位化保溫節能軟片</t>
  </si>
  <si>
    <t>TWSS18162</t>
  </si>
  <si>
    <t>防三寶機車方向燈自動熄滅裝置</t>
  </si>
  <si>
    <t>林耕詰</t>
  </si>
  <si>
    <t>粘家裕</t>
  </si>
  <si>
    <t>劉瑋</t>
  </si>
  <si>
    <t>卓振至</t>
  </si>
  <si>
    <t>胡銘軒</t>
  </si>
  <si>
    <t>蔡冠霖</t>
  </si>
  <si>
    <t>謝承義</t>
  </si>
  <si>
    <t>張子榤</t>
  </si>
  <si>
    <t>吳柏蓁</t>
  </si>
  <si>
    <t>蘇芸騏</t>
  </si>
  <si>
    <t>陳萱</t>
  </si>
  <si>
    <t>黃品翔</t>
  </si>
  <si>
    <t>吳東諺</t>
  </si>
  <si>
    <t>黃俊瑋</t>
  </si>
  <si>
    <t>徐逸芯</t>
  </si>
  <si>
    <t>黃家燕</t>
  </si>
  <si>
    <t>謝秉穎</t>
  </si>
  <si>
    <t>蔡光祐</t>
  </si>
  <si>
    <t>李昀潔</t>
  </si>
  <si>
    <t>戴政良</t>
  </si>
  <si>
    <t>蔡玉鳳</t>
  </si>
  <si>
    <t>梁芷綾</t>
  </si>
  <si>
    <t>李愷翊</t>
  </si>
  <si>
    <t>臺北市立西松高級中學</t>
  </si>
  <si>
    <t>洪子鈞</t>
  </si>
  <si>
    <t>楊子嫻</t>
  </si>
  <si>
    <t>江啟正</t>
  </si>
  <si>
    <t>鄭捷文</t>
  </si>
  <si>
    <t>姚炫宏</t>
  </si>
  <si>
    <t>何烜承</t>
  </si>
  <si>
    <t>宋芃儀</t>
  </si>
  <si>
    <t>邱柏銓</t>
    <phoneticPr fontId="1" type="noConversion"/>
  </si>
  <si>
    <t>新北市立福和國民中學</t>
  </si>
  <si>
    <t>吳一鋒</t>
    <phoneticPr fontId="1" type="noConversion"/>
  </si>
  <si>
    <t>新北市土城區廣福國民小學</t>
    <phoneticPr fontId="1" type="noConversion"/>
  </si>
  <si>
    <t>高雄市新興區信義國民小學</t>
    <phoneticPr fontId="1" type="noConversion"/>
  </si>
  <si>
    <t>國立嘉義大學附設實驗國民小學</t>
  </si>
  <si>
    <t>TWEE18127</t>
    <phoneticPr fontId="1" type="noConversion"/>
  </si>
  <si>
    <t>李訓瑋</t>
    <phoneticPr fontId="1" type="noConversion"/>
  </si>
  <si>
    <t>臺中市神岡區圳堵國民小學</t>
  </si>
  <si>
    <t>高雄市旗津區旗津國民小學</t>
    <phoneticPr fontId="1" type="noConversion"/>
  </si>
  <si>
    <t>國立嘉義大學附設實驗國民小學</t>
    <phoneticPr fontId="1" type="noConversion"/>
  </si>
  <si>
    <t>宜蘭縣羅東鎮北成國民小學</t>
  </si>
  <si>
    <t>嘉義市東區文雅國民小學</t>
  </si>
  <si>
    <t>高雄市三民區東光國民小學</t>
  </si>
  <si>
    <t>新竹市東區東門國民小學</t>
  </si>
  <si>
    <t>高雄市新興區大同國民小學</t>
  </si>
  <si>
    <t>高雄市左營區福山國民小學</t>
  </si>
  <si>
    <t>花蓮縣吉安鄉宜昌國民小學</t>
  </si>
  <si>
    <t>桃園市桃園區建國國民小學</t>
  </si>
  <si>
    <t>嘉義縣中埔鄉和睦國民小學</t>
  </si>
  <si>
    <t>桃園市八德區霄裡國民小學</t>
  </si>
  <si>
    <t>嘉義市東區崇文國民小學</t>
  </si>
  <si>
    <t>臺北市松山區民生國民小學</t>
  </si>
  <si>
    <t>花蓮縣花蓮市鑄強國民小學</t>
  </si>
  <si>
    <t>高雄市三民區愛國國民小學</t>
  </si>
  <si>
    <t>高雄市三民區愛國國民小學\</t>
  </si>
  <si>
    <t>國立臺中教育大學附設實驗國民小學</t>
  </si>
  <si>
    <t>桃園市蘆竹區大華國民小學</t>
  </si>
  <si>
    <t>南投縣竹山鎮鯉魚國民小學</t>
  </si>
  <si>
    <t>臺南市東區東光國民小學</t>
  </si>
  <si>
    <t>高雄市新興區七賢國民小學</t>
  </si>
  <si>
    <t>高雄市小港區港和國民小學</t>
  </si>
  <si>
    <t>高雄市三民區博愛國民小學</t>
  </si>
  <si>
    <t>高雄市前金區前金國民小學</t>
  </si>
  <si>
    <t>高雄市新興區新興國民小學</t>
  </si>
  <si>
    <t>高雄市鳥松區大華國民小學</t>
  </si>
  <si>
    <t>高雄市前鎮區瑞祥國民小學</t>
  </si>
  <si>
    <t>嘉義市東區蘭潭國民小學</t>
  </si>
  <si>
    <t>桃園市平鎮區東安國民小學</t>
  </si>
  <si>
    <t>臺北市私立光仁國民小學</t>
  </si>
  <si>
    <t>花蓮縣花蓮市中正國民小學</t>
  </si>
  <si>
    <t>臺中市北屯區軍功國民小學(更正)</t>
  </si>
  <si>
    <t>臺中市北屯區軍功國民小學</t>
  </si>
  <si>
    <t>宜蘭縣羅東鎮竹林國民小學</t>
  </si>
  <si>
    <t>宜蘭縣宜蘭市光復國民小學</t>
  </si>
  <si>
    <t>高雄市大樹區大樹國民小學</t>
  </si>
  <si>
    <t>國立屏東高級中學</t>
  </si>
  <si>
    <t>國立屏東高級中學</t>
    <phoneticPr fontId="1" type="noConversion"/>
  </si>
  <si>
    <t>國立屏東女子高級中學</t>
  </si>
  <si>
    <t>國立屏東女子高級中學</t>
    <phoneticPr fontId="1" type="noConversion"/>
  </si>
  <si>
    <t>宜蘭縣宜蘭市黎明國民小學</t>
  </si>
  <si>
    <t>桃園市大溪區仁善國民小學</t>
  </si>
  <si>
    <t>臺北市立大學附設實驗國民小學</t>
  </si>
  <si>
    <t>高雄市鳥松區大華國民小學</t>
    <phoneticPr fontId="1" type="noConversion"/>
  </si>
  <si>
    <t>桃園市平鎮區山豐國民小學</t>
  </si>
  <si>
    <t>嘉義縣朴子市大同國民小學</t>
  </si>
  <si>
    <t>高雄市三民區獅湖國民小學</t>
  </si>
  <si>
    <t>高雄市三民區河堤國民小學</t>
  </si>
  <si>
    <t>高雄市三民區鼎金國民小學</t>
  </si>
  <si>
    <t>宜蘭縣宜蘭縣立宜蘭國民中學</t>
  </si>
  <si>
    <t>宜蘭縣立宜蘭國民中學</t>
  </si>
  <si>
    <t>宜蘭縣羅東鎮公正國民小學</t>
  </si>
  <si>
    <t>高雄市前鎮區瑞豐國民小學</t>
  </si>
  <si>
    <t>國立東華大學附設實驗國民小學</t>
    <phoneticPr fontId="1" type="noConversion"/>
  </si>
  <si>
    <t>臺北市中山區大直國民小學</t>
  </si>
  <si>
    <t>臺北市中山區大直國民小學(家長)</t>
  </si>
  <si>
    <t>嘉義縣朴子市朴子國民小學</t>
  </si>
  <si>
    <t>臺北市中山區永安國民小學</t>
  </si>
  <si>
    <t>臺北市中山區永安國民小學(家長)</t>
  </si>
  <si>
    <t>高雄市楠梓區高雄市楠梓區楠陽國民小學</t>
  </si>
  <si>
    <t>高雄市立高雄市楠梓區楠陽國民小學</t>
  </si>
  <si>
    <t>高雄市楠梓區楠陽國民小學</t>
    <phoneticPr fontId="1" type="noConversion"/>
  </si>
  <si>
    <t>高雄市楠梓區楠陽國民小學</t>
    <phoneticPr fontId="1" type="noConversion"/>
  </si>
  <si>
    <t>高雄市三民區十全國民小學</t>
  </si>
  <si>
    <t>國立東華大學附設實驗國民小學</t>
    <phoneticPr fontId="1" type="noConversion"/>
  </si>
  <si>
    <t>國立東華大學附設實驗國民小學</t>
    <phoneticPr fontId="1" type="noConversion"/>
  </si>
  <si>
    <t>花蓮縣立花崗國民中學</t>
  </si>
  <si>
    <t>花蓮縣立花崗國民中學</t>
    <phoneticPr fontId="1" type="noConversion"/>
  </si>
  <si>
    <t>新竹縣湖口鄉新湖國民小學</t>
  </si>
  <si>
    <t>宜蘭縣立國華國民中學</t>
  </si>
  <si>
    <t>桃園市立桃園國民中學</t>
  </si>
  <si>
    <t>國立高雄餐旅大學附屬餐旅高級中等學校</t>
    <phoneticPr fontId="1" type="noConversion"/>
  </si>
  <si>
    <t>高雄市立小港國民中學</t>
  </si>
  <si>
    <t>高雄市立陽明國民中學</t>
  </si>
  <si>
    <t>高雄市鳳山區文德國民小學</t>
  </si>
  <si>
    <t>高雄市立前金國民中學</t>
  </si>
  <si>
    <t>高雄市立前金國民中學</t>
    <phoneticPr fontId="1" type="noConversion"/>
  </si>
  <si>
    <t>臺北市立民權國民中學</t>
  </si>
  <si>
    <t>臺北市立民權國民中學/補校校務主任</t>
  </si>
  <si>
    <t>臺北市立民權國民中學/校長</t>
  </si>
  <si>
    <t>臺北市立民權國民中學/教務主任</t>
  </si>
  <si>
    <t>臺北市立民權國民中學/學務主任</t>
  </si>
  <si>
    <t>臺北市立民權國民中學/總務主任</t>
  </si>
  <si>
    <t>花蓮縣立自強國民中學</t>
  </si>
  <si>
    <t>臺中市立新光國民中學</t>
  </si>
  <si>
    <t>臺中市立清水國民中學</t>
  </si>
  <si>
    <t>宜蘭縣立東光國民中學</t>
  </si>
  <si>
    <t>高雄市立明華國民中學</t>
    <phoneticPr fontId="1" type="noConversion"/>
  </si>
  <si>
    <t>高雄市立大灣國民中學</t>
    <phoneticPr fontId="1" type="noConversion"/>
  </si>
  <si>
    <t>花蓮縣立宜昌國民中學</t>
    <phoneticPr fontId="1" type="noConversion"/>
  </si>
  <si>
    <t>花蓮縣花蓮縣立花崗國民中學</t>
  </si>
  <si>
    <t>桃園市立東安國民中學</t>
  </si>
  <si>
    <t>桃園市立東安國民中學</t>
    <phoneticPr fontId="1" type="noConversion"/>
  </si>
  <si>
    <t>桃園市立東安國民中學</t>
    <phoneticPr fontId="1" type="noConversion"/>
  </si>
  <si>
    <t>桃園市立東安國民中學</t>
    <phoneticPr fontId="1" type="noConversion"/>
  </si>
  <si>
    <t>桃園市立東安國民中學</t>
    <phoneticPr fontId="1" type="noConversion"/>
  </si>
  <si>
    <t>新北市立福和國民中學</t>
    <phoneticPr fontId="1" type="noConversion"/>
  </si>
  <si>
    <t>新北市立達觀國民中小學</t>
    <phoneticPr fontId="1" type="noConversion"/>
  </si>
  <si>
    <t>新北市立達觀國民中小學</t>
    <phoneticPr fontId="1" type="noConversion"/>
  </si>
  <si>
    <t>新北市立達觀國民中小學</t>
    <phoneticPr fontId="1" type="noConversion"/>
  </si>
  <si>
    <t>新北市立達觀國民中小學</t>
    <phoneticPr fontId="1" type="noConversion"/>
  </si>
  <si>
    <t>宜蘭縣私立中道高級中學</t>
  </si>
  <si>
    <t>臺北市立永安國民小學</t>
  </si>
  <si>
    <t>基隆市立銘傳國民中學</t>
  </si>
  <si>
    <t>桃園市立經國國民中學</t>
  </si>
  <si>
    <t>嘉義市立民生國民中學</t>
  </si>
  <si>
    <t>桃園市立介壽國民中學</t>
  </si>
  <si>
    <t>嘉義市立北興國民中學</t>
  </si>
  <si>
    <t>高雄市立後勁國民中學</t>
  </si>
  <si>
    <t>宜蘭縣立中華國民中學</t>
  </si>
  <si>
    <t>宜蘭縣立員山國民中學</t>
  </si>
  <si>
    <t>嘉義縣立溪口國民中學</t>
  </si>
  <si>
    <t>嘉義縣立民雄國民中學</t>
  </si>
  <si>
    <t>花蓮縣立壽豐國民中學</t>
  </si>
  <si>
    <t>花蓮縣立北濱國民小學</t>
  </si>
  <si>
    <t>彰化縣立彰安國民中學</t>
  </si>
  <si>
    <t>嘉義縣立和睦國民小學</t>
  </si>
  <si>
    <t>彰化縣立彰泰國民中學</t>
  </si>
  <si>
    <t>宜蘭縣立北成國民小學</t>
  </si>
  <si>
    <t>高雄市立福誠高級中學-國民中學部</t>
  </si>
  <si>
    <t>國立高雄師範大學附屬高級中學國民中學部</t>
  </si>
  <si>
    <t>高雄市立文山高級中學國民中學部</t>
  </si>
  <si>
    <t>高雄市立鹽埕國民中學</t>
  </si>
  <si>
    <t>桃園市立中興國民中學</t>
  </si>
  <si>
    <t>嘉義縣立朴子國民中學</t>
  </si>
  <si>
    <t>高雄市立五福國民中學</t>
  </si>
  <si>
    <t>高雄市七賢國民中學</t>
  </si>
  <si>
    <t>桃園市介壽國民中學</t>
  </si>
  <si>
    <t>高雄市國立高雄師範大學附屬高級中學國民中學部</t>
  </si>
  <si>
    <t>台北市民權國民中學</t>
  </si>
  <si>
    <t>花蓮縣立國風國民中學</t>
  </si>
  <si>
    <t>桃園市立大竹國民中學</t>
  </si>
  <si>
    <t>高雄市後勁國民中學</t>
  </si>
  <si>
    <t>高雄市立光華國民中學</t>
    <phoneticPr fontId="1" type="noConversion"/>
  </si>
  <si>
    <t>高雄市立陽明國民中學</t>
    <phoneticPr fontId="1" type="noConversion"/>
  </si>
  <si>
    <t>苗栗縣公館鄉公館國民小學</t>
    <phoneticPr fontId="1" type="noConversion"/>
  </si>
  <si>
    <t>苗栗縣立公館國民中學</t>
    <phoneticPr fontId="1" type="noConversion"/>
  </si>
  <si>
    <t>高雄市苓雅區四維國民小學</t>
  </si>
  <si>
    <t>宜蘭縣立宜蘭縣立宜蘭國民中學</t>
  </si>
  <si>
    <t>宜蘭縣立宜蘭國民中學</t>
    <phoneticPr fontId="1" type="noConversion"/>
  </si>
  <si>
    <t>宜蘭縣立宜蘭國民中學</t>
    <phoneticPr fontId="1" type="noConversion"/>
  </si>
  <si>
    <t>宜蘭縣立宜蘭國民中學</t>
    <phoneticPr fontId="1" type="noConversion"/>
  </si>
  <si>
    <t>國立高雄師範大學附屬高級中學部</t>
    <phoneticPr fontId="1" type="noConversion"/>
  </si>
  <si>
    <t>高雄市立明華國民中學</t>
    <phoneticPr fontId="1" type="noConversion"/>
  </si>
  <si>
    <t>高雄市立大灣國民中學</t>
    <phoneticPr fontId="1" type="noConversion"/>
  </si>
  <si>
    <t>高雄市苓雅區四維國民小學</t>
    <phoneticPr fontId="1" type="noConversion"/>
  </si>
  <si>
    <t>高雄市立明華國民中學</t>
    <phoneticPr fontId="1" type="noConversion"/>
  </si>
  <si>
    <t>花蓮縣吉安鄉北昌國民小學</t>
    <phoneticPr fontId="1" type="noConversion"/>
  </si>
  <si>
    <t>宜蘭縣立羅東國民中學</t>
    <phoneticPr fontId="1" type="noConversion"/>
  </si>
  <si>
    <t>桃園市私立治平高級中學附設國民中學</t>
  </si>
  <si>
    <t>宜蘭縣五結鄉學進國民小學</t>
    <phoneticPr fontId="1" type="noConversion"/>
  </si>
  <si>
    <t>高雄市立陽明國民中學</t>
    <phoneticPr fontId="1" type="noConversion"/>
  </si>
  <si>
    <t>高雄市立光華國民中學</t>
    <phoneticPr fontId="1" type="noConversion"/>
  </si>
  <si>
    <t>嘉義縣立水上國民中學</t>
  </si>
  <si>
    <t>慈濟學校財團法人慈濟大學附屬高級中學</t>
  </si>
  <si>
    <t>高雄市立七賢國民中學</t>
    <phoneticPr fontId="1" type="noConversion"/>
  </si>
  <si>
    <t>桃園市桃園區中埔國民小學</t>
  </si>
  <si>
    <t>國立員林崇實高級工業職業學校</t>
  </si>
  <si>
    <t>高雄市立三民高級中學</t>
  </si>
  <si>
    <t>國立羅東高級工業職業學校</t>
  </si>
  <si>
    <t>臺中市立中港高級中學</t>
  </si>
  <si>
    <t>國立鳳新高級中學</t>
  </si>
  <si>
    <t>國立鳳新高級中學</t>
    <phoneticPr fontId="1" type="noConversion"/>
  </si>
  <si>
    <t>國立鳳新高級中學</t>
    <phoneticPr fontId="1" type="noConversion"/>
  </si>
  <si>
    <t>國立鳳新高級中學</t>
    <phoneticPr fontId="1" type="noConversion"/>
  </si>
  <si>
    <t>高雄市鹽埕區忠孝國民小學</t>
    <phoneticPr fontId="1" type="noConversion"/>
  </si>
  <si>
    <t>新北市立三民高級中學</t>
  </si>
  <si>
    <t>臺北市立松山高級工農職業學校</t>
  </si>
  <si>
    <t>高雄市立高雄高級中學</t>
  </si>
  <si>
    <t>高雄市立左營高中</t>
  </si>
  <si>
    <t>高雄市立立德國民中學</t>
  </si>
  <si>
    <t>高雄市立愛國國民小學</t>
  </si>
  <si>
    <t>高雄市立高雄高級商業職業學校</t>
  </si>
  <si>
    <t>國立宜蘭高級中學</t>
    <phoneticPr fontId="1" type="noConversion"/>
  </si>
  <si>
    <t>國立宜蘭高級中學</t>
    <phoneticPr fontId="1" type="noConversion"/>
  </si>
  <si>
    <t>國立蘭陽女子高級中學</t>
    <phoneticPr fontId="1" type="noConversion"/>
  </si>
  <si>
    <t>國立蘭陽女子高級中學</t>
    <phoneticPr fontId="1" type="noConversion"/>
  </si>
  <si>
    <t>臺中市潭子區頭家國民小學</t>
  </si>
  <si>
    <t>國立東石高級中學</t>
    <phoneticPr fontId="1" type="noConversion"/>
  </si>
  <si>
    <t>國立東石高級中學</t>
    <phoneticPr fontId="1" type="noConversion"/>
  </si>
  <si>
    <t>國立東石高級中學</t>
    <phoneticPr fontId="1" type="noConversion"/>
  </si>
  <si>
    <t>國立東石高級中學</t>
    <phoneticPr fontId="1" type="noConversion"/>
  </si>
  <si>
    <t>國立蘭陽女子高級中學</t>
    <phoneticPr fontId="1" type="noConversion"/>
  </si>
  <si>
    <t>國立宜蘭高級中學</t>
    <phoneticPr fontId="1" type="noConversion"/>
  </si>
  <si>
    <t>國立高雄師範大學附屬高級中學</t>
    <phoneticPr fontId="1" type="noConversion"/>
  </si>
  <si>
    <t>國立宜蘭高級中學</t>
    <phoneticPr fontId="1" type="noConversion"/>
  </si>
  <si>
    <t>國立大甲高級工業職業學校</t>
  </si>
  <si>
    <t>國立臺北教育大學附設實驗國民小學</t>
    <phoneticPr fontId="1" type="noConversion"/>
  </si>
  <si>
    <t>臺北市松山區敦化國民小學</t>
  </si>
  <si>
    <t>桃園市桃園區同安國民小學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</si>
</sst>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>
    <font>
      <sz val="11"/>
      <color theme="1"/>
      <name val="新細明體"/>
      <family val="2"/>
      <scheme val="minor"/>
    </font>
    <font>
      <sz val="9"/>
      <name val="新細明體"/>
      <family val="3"/>
      <charset val="136"/>
      <scheme val="minor"/>
    </font>
    <font>
      <sz val="12"/>
      <color rgb="FF000000"/>
      <name val="Microsoft jhenhei"/>
    </font>
    <font>
      <sz val="11"/>
      <color theme="1"/>
      <name val="微軟正黑體"/>
      <family val="2"/>
      <charset val="136"/>
    </font>
    <font>
      <sz val="11"/>
      <name val="微軟正黑體"/>
      <family val="2"/>
      <charset val="136"/>
    </font>
    <font>
      <sz val="11"/>
      <color rgb="FF000000"/>
      <name val="微軟正黑體"/>
      <family val="2"/>
      <charset val="136"/>
    </font>
    <font>
      <b/>
      <sz val="12"/>
      <name val="微軟正黑體"/>
      <family val="2"/>
      <charset val="136"/>
    </font>
    <font>
      <b/>
      <sz val="12"/>
      <color rgb="FF000000"/>
      <name val="微軟正黑體"/>
      <family val="2"/>
      <charset val="136"/>
    </font>
    <font>
      <sz val="12"/>
      <name val="微軟正黑體"/>
      <family val="2"/>
      <charset val="136"/>
    </font>
    <font>
      <sz val="12"/>
      <color rgb="FF000000"/>
      <name val="微軟正黑體"/>
      <family val="2"/>
      <charset val="136"/>
    </font>
    <font>
      <sz val="12"/>
      <color rgb="FFFF0000"/>
      <name val="微軟正黑體"/>
      <family val="2"/>
      <charset val="136"/>
    </font>
    <font>
      <sz val="9"/>
      <name val="細明體"/>
      <family val="3"/>
      <charset val="136"/>
    </font>
    <font>
      <sz val="12"/>
      <color rgb="FF333333"/>
      <name val="微軟正黑體"/>
      <family val="2"/>
      <charset val="136"/>
    </font>
    <font>
      <sz val="12"/>
      <color rgb="FF000000"/>
      <name val="Arial"/>
      <family val="2"/>
    </font>
    <font>
      <sz val="12"/>
      <color rgb="FF000000"/>
      <name val="細明體"/>
      <family val="3"/>
      <charset val="136"/>
    </font>
    <font>
      <b/>
      <sz val="11"/>
      <color rgb="FF000000"/>
      <name val="微軟正黑體"/>
      <family val="2"/>
      <charset val="136"/>
    </font>
    <font>
      <sz val="11"/>
      <color rgb="FF333333"/>
      <name val="Arial"/>
      <family val="2"/>
    </font>
    <font>
      <sz val="11"/>
      <color rgb="FF000000"/>
      <name val="Microsoft jhenhei"/>
    </font>
    <font>
      <sz val="11"/>
      <color rgb="FF333333"/>
      <name val="Microsoft jhenhei"/>
    </font>
  </fonts>
  <fills count="12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9" tint="0.59999389629810485"/>
        <bgColor rgb="FFFFFFCC"/>
      </patternFill>
    </fill>
    <fill>
      <patternFill patternType="solid">
        <fgColor theme="9" tint="0.59999389629810485"/>
        <bgColor rgb="FF99FF99"/>
      </patternFill>
    </fill>
    <fill>
      <patternFill patternType="solid">
        <fgColor theme="9" tint="0.59999389629810485"/>
        <bgColor rgb="FF66FF99"/>
      </patternFill>
    </fill>
    <fill>
      <patternFill patternType="solid">
        <fgColor rgb="FFF8F8F8"/>
        <bgColor rgb="FFF8F8F8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DDDDDD"/>
      </right>
      <top style="thin">
        <color rgb="FFDDDDDD"/>
      </top>
      <bottom style="thin">
        <color rgb="FFDDDDDD"/>
      </bottom>
      <diagonal/>
    </border>
  </borders>
  <cellStyleXfs count="1">
    <xf numFmtId="0" fontId="0" fillId="0" borderId="0"/>
  </cellStyleXfs>
  <cellXfs count="84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/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/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/>
    <xf numFmtId="0" fontId="3" fillId="5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left"/>
    </xf>
    <xf numFmtId="0" fontId="5" fillId="5" borderId="1" xfId="0" applyFont="1" applyFill="1" applyBorder="1" applyAlignment="1">
      <alignment horizontal="left"/>
    </xf>
    <xf numFmtId="0" fontId="4" fillId="9" borderId="1" xfId="0" applyFont="1" applyFill="1" applyBorder="1" applyAlignment="1">
      <alignment horizontal="left"/>
    </xf>
    <xf numFmtId="0" fontId="3" fillId="3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3" fillId="4" borderId="1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left"/>
    </xf>
    <xf numFmtId="0" fontId="3" fillId="3" borderId="1" xfId="0" applyFont="1" applyFill="1" applyBorder="1" applyAlignment="1">
      <alignment horizontal="left"/>
    </xf>
    <xf numFmtId="0" fontId="5" fillId="0" borderId="1" xfId="0" applyFont="1" applyBorder="1" applyAlignment="1"/>
    <xf numFmtId="0" fontId="3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/>
    <xf numFmtId="0" fontId="5" fillId="4" borderId="1" xfId="0" applyFont="1" applyFill="1" applyBorder="1" applyAlignment="1"/>
    <xf numFmtId="0" fontId="3" fillId="6" borderId="1" xfId="0" applyFont="1" applyFill="1" applyBorder="1" applyAlignment="1">
      <alignment horizontal="center" vertical="center"/>
    </xf>
    <xf numFmtId="0" fontId="2" fillId="10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2" fillId="8" borderId="1" xfId="0" applyFont="1" applyFill="1" applyBorder="1" applyAlignment="1">
      <alignment horizontal="left" vertical="center"/>
    </xf>
    <xf numFmtId="0" fontId="6" fillId="0" borderId="0" xfId="0" applyFont="1" applyFill="1" applyAlignment="1"/>
    <xf numFmtId="0" fontId="7" fillId="0" borderId="0" xfId="0" applyFont="1" applyFill="1" applyAlignment="1">
      <alignment horizontal="center"/>
    </xf>
    <xf numFmtId="0" fontId="8" fillId="0" borderId="0" xfId="0" applyFont="1" applyFill="1" applyAlignment="1"/>
    <xf numFmtId="0" fontId="9" fillId="0" borderId="0" xfId="0" applyFont="1" applyFill="1" applyAlignment="1"/>
    <xf numFmtId="0" fontId="9" fillId="0" borderId="0" xfId="0" applyFont="1" applyFill="1" applyAlignment="1">
      <alignment horizontal="left"/>
    </xf>
    <xf numFmtId="0" fontId="8" fillId="0" borderId="0" xfId="0" applyFont="1" applyFill="1"/>
    <xf numFmtId="0" fontId="10" fillId="0" borderId="0" xfId="0" applyFont="1" applyFill="1" applyAlignment="1"/>
    <xf numFmtId="0" fontId="12" fillId="0" borderId="0" xfId="0" applyFont="1" applyFill="1" applyAlignment="1"/>
    <xf numFmtId="0" fontId="10" fillId="0" borderId="0" xfId="0" applyFont="1" applyFill="1" applyAlignment="1">
      <alignment horizontal="left"/>
    </xf>
    <xf numFmtId="0" fontId="12" fillId="0" borderId="2" xfId="0" applyFont="1" applyFill="1" applyBorder="1" applyAlignment="1"/>
    <xf numFmtId="0" fontId="12" fillId="0" borderId="3" xfId="0" applyFont="1" applyFill="1" applyBorder="1" applyAlignment="1">
      <alignment vertical="top"/>
    </xf>
    <xf numFmtId="0" fontId="9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6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0" fillId="7" borderId="0" xfId="0" applyFont="1" applyFill="1" applyAlignment="1">
      <alignment vertical="center"/>
    </xf>
    <xf numFmtId="0" fontId="14" fillId="0" borderId="0" xfId="0" applyFont="1" applyAlignment="1">
      <alignment horizontal="left" vertical="center"/>
    </xf>
    <xf numFmtId="0" fontId="12" fillId="11" borderId="0" xfId="0" applyFont="1" applyFill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12" fillId="7" borderId="0" xfId="0" applyFont="1" applyFill="1" applyAlignment="1">
      <alignment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left"/>
    </xf>
    <xf numFmtId="0" fontId="18" fillId="0" borderId="1" xfId="0" applyFont="1" applyBorder="1" applyAlignment="1"/>
    <xf numFmtId="0" fontId="18" fillId="7" borderId="1" xfId="0" applyFont="1" applyFill="1" applyBorder="1" applyAlignment="1"/>
    <xf numFmtId="0" fontId="7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Fill="1" applyBorder="1" applyAlignment="1">
      <alignment horizontal="left" vertical="top" wrapText="1"/>
    </xf>
    <xf numFmtId="0" fontId="3" fillId="0" borderId="1" xfId="0" applyFont="1" applyBorder="1" applyAlignment="1">
      <alignment horizontal="center" wrapText="1"/>
    </xf>
    <xf numFmtId="0" fontId="3" fillId="0" borderId="1" xfId="0" applyFont="1" applyBorder="1" applyAlignment="1">
      <alignment wrapText="1"/>
    </xf>
    <xf numFmtId="0" fontId="3" fillId="5" borderId="1" xfId="0" applyFont="1" applyFill="1" applyBorder="1" applyAlignment="1">
      <alignment wrapText="1"/>
    </xf>
    <xf numFmtId="0" fontId="3" fillId="6" borderId="1" xfId="0" applyFont="1" applyFill="1" applyBorder="1" applyAlignment="1"/>
    <xf numFmtId="0" fontId="3" fillId="5" borderId="1" xfId="0" applyFont="1" applyFill="1" applyBorder="1" applyAlignment="1"/>
    <xf numFmtId="0" fontId="15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wrapText="1"/>
    </xf>
    <xf numFmtId="0" fontId="4" fillId="6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wrapText="1"/>
    </xf>
    <xf numFmtId="0" fontId="3" fillId="5" borderId="1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left" wrapText="1"/>
    </xf>
    <xf numFmtId="0" fontId="0" fillId="0" borderId="0" xfId="0" applyFont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16" fillId="0" borderId="1" xfId="0" applyFont="1" applyFill="1" applyBorder="1" applyAlignment="1">
      <alignment horizontal="left" vertical="top"/>
    </xf>
    <xf numFmtId="0" fontId="4" fillId="6" borderId="1" xfId="0" applyFont="1" applyFill="1" applyBorder="1" applyAlignment="1"/>
    <xf numFmtId="0" fontId="0" fillId="0" borderId="0" xfId="0" applyAlignment="1"/>
    <xf numFmtId="0" fontId="0" fillId="0" borderId="0" xfId="0" applyFont="1" applyAlignment="1"/>
    <xf numFmtId="0" fontId="3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vertical="center"/>
    </xf>
  </cellXfs>
  <cellStyles count="1">
    <cellStyle name="一般" xfId="0" builtinId="0"/>
  </cellStyles>
  <dxfs count="9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C6E0B4"/>
          <bgColor rgb="FF000000"/>
        </patternFill>
      </fill>
    </dxf>
    <dxf>
      <fill>
        <patternFill patternType="solid">
          <fgColor rgb="FFFF99CC"/>
          <bgColor rgb="FF000000"/>
        </patternFill>
      </fill>
    </dxf>
    <dxf>
      <fill>
        <patternFill patternType="solid">
          <fgColor rgb="FFBDD7EE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C6E0B4"/>
          <bgColor rgb="FF000000"/>
        </patternFill>
      </fill>
    </dxf>
    <dxf>
      <fill>
        <patternFill patternType="solid">
          <fgColor rgb="FFFF99CC"/>
          <bgColor rgb="FF000000"/>
        </patternFill>
      </fill>
    </dxf>
    <dxf>
      <fill>
        <patternFill patternType="solid">
          <fgColor rgb="FFBDD7EE"/>
          <bgColor rgb="FF000000"/>
        </patternFill>
      </fill>
    </dxf>
    <dxf>
      <fill>
        <patternFill patternType="solid">
          <fgColor rgb="FFFFF2CC"/>
          <bgColor rgb="FF000000"/>
        </patternFill>
      </fill>
    </dxf>
    <dxf>
      <fill>
        <patternFill patternType="solid">
          <fgColor rgb="FFFFE699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C6E0B4"/>
          <bgColor rgb="FF000000"/>
        </patternFill>
      </fill>
    </dxf>
    <dxf>
      <fill>
        <patternFill patternType="solid">
          <fgColor rgb="FFFF99CC"/>
          <bgColor rgb="FF000000"/>
        </patternFill>
      </fill>
    </dxf>
    <dxf>
      <fill>
        <patternFill patternType="solid">
          <fgColor rgb="FFBDD7EE"/>
          <bgColor rgb="FF000000"/>
        </patternFill>
      </fill>
    </dxf>
    <dxf>
      <fill>
        <patternFill patternType="solid">
          <fgColor rgb="FFFFF2CC"/>
          <bgColor rgb="FF000000"/>
        </patternFill>
      </fill>
    </dxf>
    <dxf>
      <fill>
        <patternFill patternType="solid">
          <fgColor rgb="FFFFE699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C6E0B4"/>
          <bgColor rgb="FF000000"/>
        </patternFill>
      </fill>
    </dxf>
    <dxf>
      <fill>
        <patternFill patternType="solid">
          <fgColor rgb="FFFF99CC"/>
          <bgColor rgb="FF000000"/>
        </patternFill>
      </fill>
    </dxf>
    <dxf>
      <fill>
        <patternFill patternType="solid">
          <fgColor rgb="FFBDD7EE"/>
          <bgColor rgb="FF000000"/>
        </patternFill>
      </fill>
    </dxf>
    <dxf>
      <fill>
        <patternFill patternType="solid">
          <fgColor rgb="FFFFE699"/>
          <bgColor rgb="FF000000"/>
        </patternFill>
      </fill>
    </dxf>
    <dxf>
      <fill>
        <patternFill patternType="solid">
          <fgColor rgb="FFFFF2CC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C6E0B4"/>
          <bgColor rgb="FF000000"/>
        </patternFill>
      </fill>
    </dxf>
    <dxf>
      <fill>
        <patternFill patternType="solid">
          <fgColor rgb="FFFF99CC"/>
          <bgColor rgb="FF000000"/>
        </patternFill>
      </fill>
    </dxf>
    <dxf>
      <fill>
        <patternFill patternType="solid">
          <fgColor rgb="FFBDD7EE"/>
          <bgColor rgb="FF000000"/>
        </patternFill>
      </fill>
    </dxf>
    <dxf>
      <fill>
        <patternFill patternType="solid">
          <fgColor rgb="FFFFF2CC"/>
          <bgColor rgb="FF000000"/>
        </patternFill>
      </fill>
    </dxf>
    <dxf>
      <fill>
        <patternFill patternType="solid">
          <fgColor rgb="FFFFE699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C6E0B4"/>
          <bgColor rgb="FF000000"/>
        </patternFill>
      </fill>
    </dxf>
    <dxf>
      <fill>
        <patternFill patternType="solid">
          <fgColor rgb="FFFF99CC"/>
          <bgColor rgb="FF000000"/>
        </patternFill>
      </fill>
    </dxf>
    <dxf>
      <fill>
        <patternFill patternType="solid">
          <fgColor rgb="FFBDD7EE"/>
          <bgColor rgb="FF000000"/>
        </patternFill>
      </fill>
    </dxf>
    <dxf>
      <fill>
        <patternFill patternType="solid">
          <fgColor rgb="FFFFF2CC"/>
          <bgColor rgb="FF000000"/>
        </patternFill>
      </fill>
    </dxf>
    <dxf>
      <fill>
        <patternFill patternType="solid">
          <fgColor rgb="FFFFE699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C6E0B4"/>
          <bgColor rgb="FF000000"/>
        </patternFill>
      </fill>
    </dxf>
    <dxf>
      <fill>
        <patternFill patternType="solid">
          <fgColor rgb="FFFF99CC"/>
          <bgColor rgb="FF000000"/>
        </patternFill>
      </fill>
    </dxf>
    <dxf>
      <fill>
        <patternFill patternType="solid">
          <fgColor rgb="FFBDD7EE"/>
          <bgColor rgb="FF000000"/>
        </patternFill>
      </fill>
    </dxf>
    <dxf>
      <fill>
        <patternFill patternType="solid">
          <fgColor rgb="FFFFE699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C6E0B4"/>
          <bgColor rgb="FF000000"/>
        </patternFill>
      </fill>
    </dxf>
    <dxf>
      <fill>
        <patternFill patternType="solid">
          <fgColor rgb="FFFF99CC"/>
          <bgColor rgb="FF000000"/>
        </patternFill>
      </fill>
    </dxf>
    <dxf>
      <fill>
        <patternFill patternType="solid">
          <fgColor rgb="FFBDD7EE"/>
          <bgColor rgb="FF000000"/>
        </patternFill>
      </fill>
    </dxf>
    <dxf>
      <fill>
        <patternFill patternType="solid">
          <fgColor rgb="FFFFF2CC"/>
          <bgColor rgb="FF000000"/>
        </patternFill>
      </fill>
    </dxf>
    <dxf>
      <fill>
        <patternFill patternType="solid">
          <fgColor rgb="FFFFE699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CC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5079;&#23529;\2018IEYI&#25104;&#32318;\0126&#22283;&#23567;&#32068;OK\A&#22283;&#23567;&#32068;%20&#23433;&#20840;&#20581;&#24247;5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5079;&#23529;\2018IEYI&#25104;&#32318;\0126&#22283;&#23567;&#32068;OK\B&#22283;&#23567;&#32068;%20&#36939;&#21205;&#32946;&#27138;%205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5079;&#23529;\2018IEYI&#25104;&#32318;\0126&#22283;&#23567;&#32068;OK\C&#22283;&#23567;&#32068;%20&#28797;&#23475;&#25033;&#35722;%20%20&#36786;&#31975;&#25216;&#34899;%204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5079;&#23529;\2018IEYI&#25104;&#32318;\0126&#22283;&#23567;&#32068;OK\&#31038;&#26371;&#29031;&#39015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5079;&#23529;\2018IEYI&#25104;&#32318;\0126&#22283;&#23567;&#32068;OK\D&#22283;&#23567;&#32068;%20&#32160;&#33021;&#31185;&#25216;%20%205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5079;&#23529;\2018IEYI&#25104;&#32318;\0127%20IEYI%20&#25104;&#31309;&#26368;&#24460;final\A&#22283;&#39640;&#20013;&#32068;%20&#23433;&#20840;&#20581;&#24247;%206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5079;&#23529;\2018IEYI&#25104;&#32318;\0127%20IEYI%20&#25104;&#31309;&#26368;&#24460;final\B&#22283;&#39640;&#20013;&#32068;%20&#36939;&#21205;&#32946;&#27138;%20&#36786;&#31975;&#25216;&#34899;%205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5079;&#23529;\2018IEYI&#25104;&#32318;\0127%20IEYI%20&#25104;&#31309;&#26368;&#24460;final\C&#22283;&#39640;&#20013;&#32068;%20&#28797;&#23475;&#25033;&#35722;%20&#31038;&#26371;&#29031;&#39015;%205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5079;&#23529;\2018IEYI&#25104;&#32318;\0127%20IEYI%20&#25104;&#31309;&#26368;&#24460;final\D&#22283;&#39640;&#20013;&#32068;%20&#32160;&#33021;&#31185;&#25216;%20&#31038;&#26371;&#29031;&#39015;%204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國小組安全健康頒獎表"/>
      <sheetName val="安全健康(小)"/>
      <sheetName val="國小組 創意1"/>
      <sheetName val="國小組 創意2 "/>
      <sheetName val="國小組 作動 "/>
      <sheetName val="國小組美觀、市場、傳達"/>
      <sheetName val="國小組環保、整體 "/>
      <sheetName val="工作表1"/>
      <sheetName val="工作表2"/>
    </sheetNames>
    <sheetDataSet>
      <sheetData sheetId="0">
        <row r="24">
          <cell r="F24">
            <v>16</v>
          </cell>
        </row>
        <row r="25">
          <cell r="F25">
            <v>15</v>
          </cell>
        </row>
        <row r="26">
          <cell r="F26">
            <v>14</v>
          </cell>
        </row>
        <row r="27">
          <cell r="F27">
            <v>13</v>
          </cell>
        </row>
        <row r="28">
          <cell r="F28">
            <v>12</v>
          </cell>
        </row>
        <row r="29">
          <cell r="F29">
            <v>11</v>
          </cell>
        </row>
        <row r="30">
          <cell r="F30">
            <v>10</v>
          </cell>
        </row>
        <row r="31">
          <cell r="F31">
            <v>9</v>
          </cell>
        </row>
        <row r="32">
          <cell r="F32">
            <v>8</v>
          </cell>
        </row>
        <row r="33">
          <cell r="F33">
            <v>7</v>
          </cell>
        </row>
        <row r="34">
          <cell r="F34">
            <v>6</v>
          </cell>
        </row>
        <row r="36">
          <cell r="F36">
            <v>5</v>
          </cell>
        </row>
        <row r="37">
          <cell r="F37">
            <v>4</v>
          </cell>
        </row>
        <row r="38">
          <cell r="F38">
            <v>3</v>
          </cell>
        </row>
        <row r="39">
          <cell r="F39">
            <v>2</v>
          </cell>
        </row>
        <row r="40">
          <cell r="F40">
            <v>1</v>
          </cell>
        </row>
      </sheetData>
      <sheetData sheetId="1">
        <row r="1">
          <cell r="A1">
            <v>0</v>
          </cell>
          <cell r="B1" t="str">
            <v>安全健康</v>
          </cell>
          <cell r="C1" t="str">
            <v>2018 IEYI 國小組 複審評分表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</row>
        <row r="2">
          <cell r="A2" t="str">
            <v>名次</v>
          </cell>
          <cell r="B2" t="str">
            <v>作品編號</v>
          </cell>
          <cell r="C2" t="str">
            <v>作品名稱</v>
          </cell>
          <cell r="D2" t="str">
            <v>創意性-1(30%)</v>
          </cell>
          <cell r="E2" t="str">
            <v>創意性-2(30%)</v>
          </cell>
          <cell r="F2" t="str">
            <v>作動性(20％)</v>
          </cell>
          <cell r="G2" t="str">
            <v>美觀性(10%)</v>
          </cell>
          <cell r="H2" t="str">
            <v>市場性(10%)</v>
          </cell>
          <cell r="I2" t="str">
            <v>傳達性(8％)</v>
          </cell>
          <cell r="J2" t="str">
            <v>環保性(10％)</v>
          </cell>
          <cell r="K2" t="str">
            <v>整體性(10％)</v>
          </cell>
          <cell r="L2" t="str">
            <v>專利性(2%)</v>
          </cell>
          <cell r="M2" t="str">
            <v>評審總分</v>
          </cell>
          <cell r="N2" t="str">
            <v>評審長調分</v>
          </cell>
          <cell r="O2" t="str">
            <v>調分總分</v>
          </cell>
          <cell r="P2" t="str">
            <v>名次</v>
          </cell>
          <cell r="Q2" t="str">
            <v>作者一</v>
          </cell>
          <cell r="R2" t="str">
            <v>作者一學校</v>
          </cell>
          <cell r="S2" t="str">
            <v>作者二</v>
          </cell>
          <cell r="T2" t="str">
            <v>作者二學校</v>
          </cell>
          <cell r="U2" t="str">
            <v>作者三</v>
          </cell>
          <cell r="V2" t="str">
            <v>作者三學校</v>
          </cell>
          <cell r="W2" t="str">
            <v>獎項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</row>
        <row r="3">
          <cell r="A3">
            <v>1</v>
          </cell>
          <cell r="B3" t="str">
            <v>TWES18143</v>
          </cell>
          <cell r="C3" t="str">
            <v>方便椅梯</v>
          </cell>
          <cell r="D3">
            <v>95</v>
          </cell>
          <cell r="E3">
            <v>76</v>
          </cell>
          <cell r="F3">
            <v>87</v>
          </cell>
          <cell r="G3">
            <v>85</v>
          </cell>
          <cell r="H3">
            <v>80</v>
          </cell>
          <cell r="I3">
            <v>85</v>
          </cell>
          <cell r="J3">
            <v>86</v>
          </cell>
          <cell r="K3">
            <v>82</v>
          </cell>
          <cell r="L3">
            <v>0</v>
          </cell>
          <cell r="M3">
            <v>83.15</v>
          </cell>
          <cell r="N3">
            <v>5.5</v>
          </cell>
          <cell r="O3">
            <v>88.65</v>
          </cell>
          <cell r="P3">
            <v>1</v>
          </cell>
          <cell r="Q3" t="str">
            <v>許嘉宸</v>
          </cell>
          <cell r="R3" t="str">
            <v>高雄市東光國小</v>
          </cell>
          <cell r="S3" t="str">
            <v>黃聖承</v>
          </cell>
          <cell r="T3" t="str">
            <v>高雄市東光國小</v>
          </cell>
          <cell r="U3" t="str">
            <v>陳昱翔</v>
          </cell>
          <cell r="V3" t="str">
            <v>高雄市東光國小</v>
          </cell>
          <cell r="W3" t="str">
            <v>金牌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</row>
        <row r="4">
          <cell r="A4">
            <v>2</v>
          </cell>
          <cell r="B4" t="str">
            <v>TWES18113</v>
          </cell>
          <cell r="C4" t="str">
            <v>洗手台輔助裝置組</v>
          </cell>
          <cell r="D4">
            <v>95</v>
          </cell>
          <cell r="E4">
            <v>90</v>
          </cell>
          <cell r="F4">
            <v>90</v>
          </cell>
          <cell r="G4">
            <v>85</v>
          </cell>
          <cell r="H4">
            <v>95</v>
          </cell>
          <cell r="I4">
            <v>95</v>
          </cell>
          <cell r="J4">
            <v>86</v>
          </cell>
          <cell r="K4">
            <v>82</v>
          </cell>
          <cell r="L4">
            <v>0</v>
          </cell>
          <cell r="M4">
            <v>88.15</v>
          </cell>
          <cell r="N4">
            <v>0</v>
          </cell>
          <cell r="O4">
            <v>88.15</v>
          </cell>
          <cell r="P4">
            <v>2</v>
          </cell>
          <cell r="Q4" t="str">
            <v>簡煜恩</v>
          </cell>
          <cell r="R4" t="str">
            <v>宜蘭縣五結鄉學進國民小學</v>
          </cell>
          <cell r="S4" t="str">
            <v>林亮宇</v>
          </cell>
          <cell r="T4" t="str">
            <v>宜蘭縣五結鄉學進國民小學</v>
          </cell>
          <cell r="U4">
            <v>0</v>
          </cell>
          <cell r="V4">
            <v>0</v>
          </cell>
          <cell r="W4" t="str">
            <v>金牌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</row>
        <row r="5">
          <cell r="A5">
            <v>3</v>
          </cell>
          <cell r="B5" t="str">
            <v>TWES18134</v>
          </cell>
          <cell r="C5" t="str">
            <v>「醬」出不困難、「膠」擠真方便─方便傾倒液體的容器</v>
          </cell>
          <cell r="D5">
            <v>95</v>
          </cell>
          <cell r="E5">
            <v>81</v>
          </cell>
          <cell r="F5">
            <v>86</v>
          </cell>
          <cell r="G5">
            <v>90</v>
          </cell>
          <cell r="H5">
            <v>90</v>
          </cell>
          <cell r="I5">
            <v>100</v>
          </cell>
          <cell r="J5">
            <v>86</v>
          </cell>
          <cell r="K5">
            <v>87</v>
          </cell>
          <cell r="L5">
            <v>1</v>
          </cell>
          <cell r="M5">
            <v>87.9</v>
          </cell>
          <cell r="N5">
            <v>0</v>
          </cell>
          <cell r="O5">
            <v>87.9</v>
          </cell>
          <cell r="P5">
            <v>3</v>
          </cell>
          <cell r="Q5" t="str">
            <v>劉研軾</v>
          </cell>
          <cell r="R5" t="str">
            <v>臺北市市立南門國民小學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 t="str">
            <v>金牌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A6">
            <v>4</v>
          </cell>
          <cell r="B6" t="str">
            <v>TWES18100</v>
          </cell>
          <cell r="C6" t="str">
            <v>無縫垃圾桶</v>
          </cell>
          <cell r="D6">
            <v>85</v>
          </cell>
          <cell r="E6">
            <v>88</v>
          </cell>
          <cell r="F6">
            <v>88</v>
          </cell>
          <cell r="G6">
            <v>95</v>
          </cell>
          <cell r="H6">
            <v>85</v>
          </cell>
          <cell r="I6">
            <v>95</v>
          </cell>
          <cell r="J6">
            <v>85</v>
          </cell>
          <cell r="K6">
            <v>81</v>
          </cell>
          <cell r="L6">
            <v>0</v>
          </cell>
          <cell r="M6">
            <v>85.75</v>
          </cell>
          <cell r="N6">
            <v>2</v>
          </cell>
          <cell r="O6">
            <v>87.75</v>
          </cell>
          <cell r="P6">
            <v>4</v>
          </cell>
          <cell r="Q6" t="str">
            <v>胡綵玲</v>
          </cell>
          <cell r="R6" t="str">
            <v>高雄市立大華國民小學</v>
          </cell>
          <cell r="S6" t="str">
            <v>蘇宥蓁</v>
          </cell>
          <cell r="T6" t="str">
            <v>高雄市立新興國民小學</v>
          </cell>
          <cell r="U6" t="str">
            <v>李承懋</v>
          </cell>
          <cell r="V6" t="str">
            <v>高雄市立瑞祥國民小學</v>
          </cell>
          <cell r="W6" t="str">
            <v>金牌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A7">
            <v>5</v>
          </cell>
          <cell r="B7" t="str">
            <v>TWES18142</v>
          </cell>
          <cell r="C7" t="str">
            <v>兩用輪子清潔器</v>
          </cell>
          <cell r="D7">
            <v>90</v>
          </cell>
          <cell r="E7">
            <v>78</v>
          </cell>
          <cell r="F7">
            <v>88</v>
          </cell>
          <cell r="G7">
            <v>90</v>
          </cell>
          <cell r="H7">
            <v>100</v>
          </cell>
          <cell r="I7">
            <v>95</v>
          </cell>
          <cell r="J7">
            <v>84</v>
          </cell>
          <cell r="K7">
            <v>86</v>
          </cell>
          <cell r="L7">
            <v>0</v>
          </cell>
          <cell r="M7">
            <v>86.4</v>
          </cell>
          <cell r="N7">
            <v>1</v>
          </cell>
          <cell r="O7">
            <v>87.4</v>
          </cell>
          <cell r="P7">
            <v>5</v>
          </cell>
          <cell r="Q7" t="str">
            <v>歐宸睿</v>
          </cell>
          <cell r="R7" t="str">
            <v>高雄市東光國小</v>
          </cell>
          <cell r="S7" t="str">
            <v>歐子嫺</v>
          </cell>
          <cell r="T7" t="str">
            <v>高雄市東光國小</v>
          </cell>
          <cell r="U7" t="str">
            <v>程楷媞</v>
          </cell>
          <cell r="V7" t="str">
            <v>高雄市東光國小</v>
          </cell>
          <cell r="W7" t="str">
            <v>金牌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</row>
        <row r="8">
          <cell r="A8">
            <v>6</v>
          </cell>
          <cell r="B8" t="str">
            <v>TWES18116</v>
          </cell>
          <cell r="C8" t="str">
            <v>自走式救生圈驅動器</v>
          </cell>
          <cell r="D8">
            <v>86</v>
          </cell>
          <cell r="E8">
            <v>79</v>
          </cell>
          <cell r="F8">
            <v>90</v>
          </cell>
          <cell r="G8">
            <v>80</v>
          </cell>
          <cell r="H8">
            <v>85</v>
          </cell>
          <cell r="I8">
            <v>100</v>
          </cell>
          <cell r="J8">
            <v>84</v>
          </cell>
          <cell r="K8">
            <v>83</v>
          </cell>
          <cell r="L8">
            <v>0</v>
          </cell>
          <cell r="M8">
            <v>83.95</v>
          </cell>
          <cell r="N8">
            <v>3</v>
          </cell>
          <cell r="O8">
            <v>86.95</v>
          </cell>
          <cell r="P8">
            <v>6</v>
          </cell>
          <cell r="Q8" t="str">
            <v>許靖</v>
          </cell>
          <cell r="R8" t="str">
            <v>桃園市東安國小</v>
          </cell>
          <cell r="S8" t="str">
            <v>余宣霓</v>
          </cell>
          <cell r="T8" t="str">
            <v>桃園市東安國小</v>
          </cell>
          <cell r="U8" t="str">
            <v>黃銘德</v>
          </cell>
          <cell r="V8" t="str">
            <v>桃園市東安國小</v>
          </cell>
          <cell r="W8" t="str">
            <v>銀牌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</row>
        <row r="9">
          <cell r="A9">
            <v>7</v>
          </cell>
          <cell r="B9" t="str">
            <v>TWES18045</v>
          </cell>
          <cell r="C9" t="str">
            <v>「針」心收集</v>
          </cell>
          <cell r="D9">
            <v>92</v>
          </cell>
          <cell r="E9">
            <v>83</v>
          </cell>
          <cell r="F9">
            <v>84</v>
          </cell>
          <cell r="G9">
            <v>95</v>
          </cell>
          <cell r="H9">
            <v>95</v>
          </cell>
          <cell r="I9">
            <v>95</v>
          </cell>
          <cell r="J9">
            <v>87</v>
          </cell>
          <cell r="K9">
            <v>85</v>
          </cell>
          <cell r="L9">
            <v>0</v>
          </cell>
          <cell r="M9">
            <v>86.85</v>
          </cell>
          <cell r="N9">
            <v>0</v>
          </cell>
          <cell r="O9">
            <v>86.85</v>
          </cell>
          <cell r="P9">
            <v>7</v>
          </cell>
          <cell r="Q9" t="str">
            <v>游芸溱</v>
          </cell>
          <cell r="R9" t="str">
            <v>高雄市鼓山區龍華國民小學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 t="str">
            <v>銀牌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</row>
        <row r="10">
          <cell r="A10">
            <v>8</v>
          </cell>
          <cell r="B10" t="str">
            <v>TWES18063</v>
          </cell>
          <cell r="C10" t="str">
            <v>垃圾壓縮顯示器</v>
          </cell>
          <cell r="D10">
            <v>93</v>
          </cell>
          <cell r="E10">
            <v>88</v>
          </cell>
          <cell r="F10">
            <v>90</v>
          </cell>
          <cell r="G10">
            <v>85</v>
          </cell>
          <cell r="H10">
            <v>80</v>
          </cell>
          <cell r="I10">
            <v>95</v>
          </cell>
          <cell r="J10">
            <v>86</v>
          </cell>
          <cell r="K10">
            <v>88</v>
          </cell>
          <cell r="L10">
            <v>0</v>
          </cell>
          <cell r="M10">
            <v>86.65</v>
          </cell>
          <cell r="N10">
            <v>0</v>
          </cell>
          <cell r="O10">
            <v>86.65</v>
          </cell>
          <cell r="P10">
            <v>8</v>
          </cell>
          <cell r="Q10" t="str">
            <v>顏琳</v>
          </cell>
          <cell r="R10" t="str">
            <v>高雄市東光國民小學</v>
          </cell>
          <cell r="S10" t="str">
            <v>許庭睿</v>
          </cell>
          <cell r="T10" t="str">
            <v>台南市東光國民小學</v>
          </cell>
          <cell r="U10" t="str">
            <v>林軍彥</v>
          </cell>
          <cell r="V10" t="str">
            <v>高雄市七賢國民小學</v>
          </cell>
          <cell r="W10" t="str">
            <v>銀牌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</row>
        <row r="11">
          <cell r="A11">
            <v>9</v>
          </cell>
          <cell r="B11" t="str">
            <v>TWES18031</v>
          </cell>
          <cell r="C11" t="str">
            <v>一氣呵成～自動滅菌餐具組</v>
          </cell>
          <cell r="D11">
            <v>90</v>
          </cell>
          <cell r="E11">
            <v>78</v>
          </cell>
          <cell r="F11">
            <v>84</v>
          </cell>
          <cell r="G11">
            <v>95</v>
          </cell>
          <cell r="H11">
            <v>95</v>
          </cell>
          <cell r="I11">
            <v>95</v>
          </cell>
          <cell r="J11">
            <v>86</v>
          </cell>
          <cell r="K11">
            <v>92</v>
          </cell>
          <cell r="L11">
            <v>0</v>
          </cell>
          <cell r="M11">
            <v>86.4</v>
          </cell>
          <cell r="N11">
            <v>0</v>
          </cell>
          <cell r="O11">
            <v>86.4</v>
          </cell>
          <cell r="P11">
            <v>9</v>
          </cell>
          <cell r="Q11" t="str">
            <v>邱武</v>
          </cell>
          <cell r="R11" t="str">
            <v>臺北市市立仁愛國民小學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 t="str">
            <v>銀牌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A12">
            <v>10</v>
          </cell>
          <cell r="B12" t="str">
            <v>TWES18046</v>
          </cell>
          <cell r="C12" t="str">
            <v>智能變溫外套</v>
          </cell>
          <cell r="D12">
            <v>95</v>
          </cell>
          <cell r="E12">
            <v>76</v>
          </cell>
          <cell r="F12">
            <v>88</v>
          </cell>
          <cell r="G12">
            <v>90</v>
          </cell>
          <cell r="H12">
            <v>100</v>
          </cell>
          <cell r="I12">
            <v>95</v>
          </cell>
          <cell r="J12">
            <v>85</v>
          </cell>
          <cell r="K12">
            <v>79</v>
          </cell>
          <cell r="L12">
            <v>0</v>
          </cell>
          <cell r="M12">
            <v>86.25</v>
          </cell>
          <cell r="N12">
            <v>0</v>
          </cell>
          <cell r="O12">
            <v>86.25</v>
          </cell>
          <cell r="P12">
            <v>10</v>
          </cell>
          <cell r="Q12" t="str">
            <v>陳宏洋</v>
          </cell>
          <cell r="R12" t="str">
            <v>新北市私立康橋高級中學小學部</v>
          </cell>
          <cell r="S12" t="str">
            <v>王元峻</v>
          </cell>
          <cell r="T12" t="str">
            <v>新北市私立康橋高級中學小學部</v>
          </cell>
          <cell r="U12" t="str">
            <v>陳宏治</v>
          </cell>
          <cell r="V12" t="str">
            <v>新北市私立康橋高級中學小學部</v>
          </cell>
          <cell r="W12" t="str">
            <v>銀牌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A13">
            <v>11</v>
          </cell>
          <cell r="B13" t="str">
            <v>TWES18122</v>
          </cell>
          <cell r="C13" t="str">
            <v>拼圖冰敷袋</v>
          </cell>
          <cell r="D13">
            <v>95</v>
          </cell>
          <cell r="E13">
            <v>73</v>
          </cell>
          <cell r="F13">
            <v>90</v>
          </cell>
          <cell r="G13">
            <v>100</v>
          </cell>
          <cell r="H13">
            <v>100</v>
          </cell>
          <cell r="I13">
            <v>100</v>
          </cell>
          <cell r="J13">
            <v>86</v>
          </cell>
          <cell r="K13">
            <v>84</v>
          </cell>
          <cell r="L13">
            <v>-2</v>
          </cell>
          <cell r="M13">
            <v>86.2</v>
          </cell>
          <cell r="N13">
            <v>0</v>
          </cell>
          <cell r="O13">
            <v>86.2</v>
          </cell>
          <cell r="P13">
            <v>11</v>
          </cell>
          <cell r="Q13" t="str">
            <v>紀呈穎</v>
          </cell>
          <cell r="R13" t="str">
            <v>高雄市大同國小</v>
          </cell>
          <cell r="S13" t="str">
            <v>蘇子尹</v>
          </cell>
          <cell r="T13" t="str">
            <v>高雄市大同國小</v>
          </cell>
          <cell r="U13" t="str">
            <v>楊騏睿</v>
          </cell>
          <cell r="V13" t="str">
            <v>高雄市大同國小</v>
          </cell>
          <cell r="W13" t="str">
            <v>銀牌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A14">
            <v>12</v>
          </cell>
          <cell r="B14" t="str">
            <v>TWES18078</v>
          </cell>
          <cell r="C14" t="str">
            <v>全方位安全帽</v>
          </cell>
          <cell r="D14">
            <v>88</v>
          </cell>
          <cell r="E14">
            <v>83</v>
          </cell>
          <cell r="F14">
            <v>83</v>
          </cell>
          <cell r="G14">
            <v>95</v>
          </cell>
          <cell r="H14">
            <v>100</v>
          </cell>
          <cell r="I14">
            <v>100</v>
          </cell>
          <cell r="J14">
            <v>84</v>
          </cell>
          <cell r="K14">
            <v>77</v>
          </cell>
          <cell r="L14">
            <v>0</v>
          </cell>
          <cell r="M14">
            <v>85.85</v>
          </cell>
          <cell r="N14">
            <v>0</v>
          </cell>
          <cell r="O14">
            <v>85.85</v>
          </cell>
          <cell r="P14">
            <v>12</v>
          </cell>
          <cell r="Q14" t="str">
            <v>楊舜佑</v>
          </cell>
          <cell r="R14" t="str">
            <v>高雄市市立東光國民小學</v>
          </cell>
          <cell r="S14" t="str">
            <v>楊舜程</v>
          </cell>
          <cell r="T14" t="str">
            <v>高雄市市立東光國民小學</v>
          </cell>
          <cell r="U14" t="str">
            <v>陳財源</v>
          </cell>
          <cell r="V14" t="str">
            <v>高雄市市立東光國民小學</v>
          </cell>
          <cell r="W14" t="str">
            <v>銀牌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A15">
            <v>13</v>
          </cell>
          <cell r="B15" t="str">
            <v>TWES18111</v>
          </cell>
          <cell r="C15" t="str">
            <v>抹布隨身帶</v>
          </cell>
          <cell r="D15">
            <v>80</v>
          </cell>
          <cell r="E15">
            <v>78</v>
          </cell>
          <cell r="F15">
            <v>84</v>
          </cell>
          <cell r="G15">
            <v>100</v>
          </cell>
          <cell r="H15">
            <v>100</v>
          </cell>
          <cell r="I15">
            <v>100</v>
          </cell>
          <cell r="J15">
            <v>83</v>
          </cell>
          <cell r="K15">
            <v>79</v>
          </cell>
          <cell r="L15">
            <v>0</v>
          </cell>
          <cell r="M15">
            <v>84.7</v>
          </cell>
          <cell r="N15">
            <v>1</v>
          </cell>
          <cell r="O15">
            <v>85.7</v>
          </cell>
          <cell r="P15">
            <v>13</v>
          </cell>
          <cell r="Q15" t="str">
            <v>陳姸臻</v>
          </cell>
          <cell r="R15" t="str">
            <v>高雄市愛國國小</v>
          </cell>
          <cell r="S15" t="str">
            <v>李珈羽</v>
          </cell>
          <cell r="T15" t="str">
            <v>高雄市愛國國小</v>
          </cell>
          <cell r="U15" t="str">
            <v>陳亮羽</v>
          </cell>
          <cell r="V15" t="str">
            <v>高雄市愛國國小</v>
          </cell>
          <cell r="W15" t="str">
            <v>銀牌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A16">
            <v>14</v>
          </cell>
          <cell r="B16" t="str">
            <v>TWES18130</v>
          </cell>
          <cell r="C16" t="str">
            <v>防盜雨傘</v>
          </cell>
          <cell r="D16">
            <v>80</v>
          </cell>
          <cell r="E16">
            <v>80</v>
          </cell>
          <cell r="F16">
            <v>90</v>
          </cell>
          <cell r="G16">
            <v>90</v>
          </cell>
          <cell r="H16">
            <v>95</v>
          </cell>
          <cell r="I16">
            <v>100</v>
          </cell>
          <cell r="J16">
            <v>85</v>
          </cell>
          <cell r="K16">
            <v>84</v>
          </cell>
          <cell r="L16">
            <v>0</v>
          </cell>
          <cell r="M16">
            <v>85.4</v>
          </cell>
          <cell r="N16">
            <v>0</v>
          </cell>
          <cell r="O16">
            <v>85.4</v>
          </cell>
          <cell r="P16">
            <v>14</v>
          </cell>
          <cell r="Q16" t="str">
            <v>陳秉宥</v>
          </cell>
          <cell r="R16" t="str">
            <v>高雄市瑞豐國小</v>
          </cell>
          <cell r="S16" t="str">
            <v>洪嘉鴻</v>
          </cell>
          <cell r="T16" t="str">
            <v>高雄市瑞豐國小</v>
          </cell>
          <cell r="U16" t="str">
            <v>李宥慶</v>
          </cell>
          <cell r="V16" t="str">
            <v>高雄市瑞豐國小</v>
          </cell>
          <cell r="W16" t="str">
            <v>銀牌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</row>
        <row r="17">
          <cell r="A17">
            <v>15</v>
          </cell>
          <cell r="B17" t="str">
            <v>TWES18129</v>
          </cell>
          <cell r="C17" t="str">
            <v>雲端警示感重書包</v>
          </cell>
          <cell r="D17">
            <v>85</v>
          </cell>
          <cell r="E17">
            <v>84</v>
          </cell>
          <cell r="F17">
            <v>87</v>
          </cell>
          <cell r="G17">
            <v>85</v>
          </cell>
          <cell r="H17">
            <v>90</v>
          </cell>
          <cell r="I17">
            <v>95</v>
          </cell>
          <cell r="J17">
            <v>85</v>
          </cell>
          <cell r="K17">
            <v>87</v>
          </cell>
          <cell r="L17">
            <v>0</v>
          </cell>
          <cell r="M17">
            <v>85.05</v>
          </cell>
          <cell r="N17">
            <v>0</v>
          </cell>
          <cell r="O17">
            <v>85.05</v>
          </cell>
          <cell r="P17">
            <v>15</v>
          </cell>
          <cell r="Q17" t="str">
            <v>張景漢</v>
          </cell>
          <cell r="R17" t="str">
            <v>臺北市大同區日新國民小學</v>
          </cell>
          <cell r="S17" t="str">
            <v>徐卉蕾</v>
          </cell>
          <cell r="T17" t="str">
            <v>臺北市大同區日新國民小學</v>
          </cell>
          <cell r="U17" t="str">
            <v>張景亮</v>
          </cell>
          <cell r="V17" t="str">
            <v>臺北市大同區日新國民小學</v>
          </cell>
          <cell r="W17" t="str">
            <v>銀牌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A18">
            <v>16</v>
          </cell>
          <cell r="B18" t="str">
            <v>TWES18074</v>
          </cell>
          <cell r="C18" t="str">
            <v>多功能隨身攜帶置物架</v>
          </cell>
          <cell r="D18">
            <v>87</v>
          </cell>
          <cell r="E18">
            <v>78</v>
          </cell>
          <cell r="F18">
            <v>82</v>
          </cell>
          <cell r="G18">
            <v>95</v>
          </cell>
          <cell r="H18">
            <v>100</v>
          </cell>
          <cell r="I18">
            <v>100</v>
          </cell>
          <cell r="J18">
            <v>85</v>
          </cell>
          <cell r="K18">
            <v>78</v>
          </cell>
          <cell r="L18">
            <v>0</v>
          </cell>
          <cell r="M18">
            <v>84.95</v>
          </cell>
          <cell r="N18">
            <v>0</v>
          </cell>
          <cell r="O18">
            <v>84.95</v>
          </cell>
          <cell r="P18">
            <v>16</v>
          </cell>
          <cell r="Q18" t="str">
            <v>黃翊甯</v>
          </cell>
          <cell r="R18" t="str">
            <v>高雄市市立東光國民小學</v>
          </cell>
          <cell r="S18" t="str">
            <v>李承翰</v>
          </cell>
          <cell r="T18" t="str">
            <v>高雄市市立東光國民小學</v>
          </cell>
          <cell r="U18" t="str">
            <v>蕭愛ㄧ</v>
          </cell>
          <cell r="V18" t="str">
            <v>高雄市市立東光國民小學</v>
          </cell>
          <cell r="W18" t="str">
            <v>銀牌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A19">
            <v>17</v>
          </cell>
          <cell r="B19" t="str">
            <v>TWES18144</v>
          </cell>
          <cell r="C19" t="str">
            <v>LED指環</v>
          </cell>
          <cell r="D19">
            <v>93</v>
          </cell>
          <cell r="E19">
            <v>79</v>
          </cell>
          <cell r="F19">
            <v>87</v>
          </cell>
          <cell r="G19">
            <v>85</v>
          </cell>
          <cell r="H19">
            <v>95</v>
          </cell>
          <cell r="I19">
            <v>95</v>
          </cell>
          <cell r="J19">
            <v>85</v>
          </cell>
          <cell r="K19">
            <v>84</v>
          </cell>
          <cell r="L19">
            <v>0</v>
          </cell>
          <cell r="M19">
            <v>85.7</v>
          </cell>
          <cell r="N19">
            <v>-1</v>
          </cell>
          <cell r="O19">
            <v>84.7</v>
          </cell>
          <cell r="P19">
            <v>17</v>
          </cell>
          <cell r="Q19" t="str">
            <v>李承翰</v>
          </cell>
          <cell r="R19" t="str">
            <v>高雄市東光國小</v>
          </cell>
          <cell r="S19" t="str">
            <v>姚尚融</v>
          </cell>
          <cell r="T19" t="str">
            <v>高雄市東光國小</v>
          </cell>
          <cell r="U19" t="str">
            <v>李育儒</v>
          </cell>
          <cell r="V19" t="str">
            <v>高雄市東光國小</v>
          </cell>
          <cell r="W19" t="str">
            <v>銅牌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A20">
            <v>18</v>
          </cell>
          <cell r="B20" t="str">
            <v>TWES18082</v>
          </cell>
          <cell r="C20" t="str">
            <v>可警示指揮旗</v>
          </cell>
          <cell r="D20">
            <v>86</v>
          </cell>
          <cell r="E20">
            <v>78</v>
          </cell>
          <cell r="F20">
            <v>84</v>
          </cell>
          <cell r="G20">
            <v>100</v>
          </cell>
          <cell r="H20">
            <v>100</v>
          </cell>
          <cell r="I20">
            <v>100</v>
          </cell>
          <cell r="J20">
            <v>86</v>
          </cell>
          <cell r="K20">
            <v>85</v>
          </cell>
          <cell r="L20">
            <v>0</v>
          </cell>
          <cell r="M20">
            <v>86.5</v>
          </cell>
          <cell r="N20">
            <v>-2</v>
          </cell>
          <cell r="O20">
            <v>84.5</v>
          </cell>
          <cell r="P20">
            <v>18</v>
          </cell>
          <cell r="Q20" t="str">
            <v>王苡蕎</v>
          </cell>
          <cell r="R20" t="str">
            <v>高雄市市立東光國民小學</v>
          </cell>
          <cell r="S20" t="str">
            <v>陳卉穎</v>
          </cell>
          <cell r="T20" t="str">
            <v>高雄市市立東光國民小學</v>
          </cell>
          <cell r="U20" t="str">
            <v>羅云廷</v>
          </cell>
          <cell r="V20" t="str">
            <v>高雄市市立東光國民小學</v>
          </cell>
          <cell r="W20" t="str">
            <v>銅牌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1">
          <cell r="A21">
            <v>19</v>
          </cell>
          <cell r="B21" t="str">
            <v>TWES18119</v>
          </cell>
          <cell r="C21" t="str">
            <v>衣架革命</v>
          </cell>
          <cell r="D21">
            <v>89</v>
          </cell>
          <cell r="E21">
            <v>74</v>
          </cell>
          <cell r="F21">
            <v>86</v>
          </cell>
          <cell r="G21">
            <v>90</v>
          </cell>
          <cell r="H21">
            <v>90</v>
          </cell>
          <cell r="I21">
            <v>95</v>
          </cell>
          <cell r="J21">
            <v>86</v>
          </cell>
          <cell r="K21">
            <v>84</v>
          </cell>
          <cell r="L21">
            <v>0</v>
          </cell>
          <cell r="M21">
            <v>84.25</v>
          </cell>
          <cell r="N21">
            <v>0</v>
          </cell>
          <cell r="O21">
            <v>84.25</v>
          </cell>
          <cell r="P21">
            <v>19</v>
          </cell>
          <cell r="Q21" t="str">
            <v>陳品妍</v>
          </cell>
          <cell r="R21" t="str">
            <v>新北市廣福國小</v>
          </cell>
          <cell r="S21" t="str">
            <v>劉思言</v>
          </cell>
          <cell r="T21" t="str">
            <v>新北市廣福國小</v>
          </cell>
          <cell r="U21" t="str">
            <v>謝漵蒝</v>
          </cell>
          <cell r="V21" t="str">
            <v>新北市廣福國小</v>
          </cell>
          <cell r="W21" t="str">
            <v>銅牌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</row>
        <row r="22">
          <cell r="A22">
            <v>20</v>
          </cell>
          <cell r="B22" t="str">
            <v>TWES18153</v>
          </cell>
          <cell r="C22" t="str">
            <v>空氣清淨安全帽</v>
          </cell>
          <cell r="D22">
            <v>80</v>
          </cell>
          <cell r="E22">
            <v>76</v>
          </cell>
          <cell r="F22">
            <v>84</v>
          </cell>
          <cell r="G22">
            <v>95</v>
          </cell>
          <cell r="H22">
            <v>95</v>
          </cell>
          <cell r="I22">
            <v>95</v>
          </cell>
          <cell r="J22">
            <v>86</v>
          </cell>
          <cell r="K22">
            <v>88</v>
          </cell>
          <cell r="L22">
            <v>0</v>
          </cell>
          <cell r="M22">
            <v>84.2</v>
          </cell>
          <cell r="N22">
            <v>0</v>
          </cell>
          <cell r="O22">
            <v>84.2</v>
          </cell>
          <cell r="P22">
            <v>20</v>
          </cell>
          <cell r="Q22" t="str">
            <v>李昀澤</v>
          </cell>
          <cell r="R22" t="str">
            <v>嘉義縣縣立和睦國民小學</v>
          </cell>
          <cell r="S22" t="str">
            <v>鄧潔如</v>
          </cell>
          <cell r="T22" t="str">
            <v>嘉義縣縣立和睦國民小學</v>
          </cell>
          <cell r="U22">
            <v>0</v>
          </cell>
          <cell r="V22">
            <v>0</v>
          </cell>
          <cell r="W22" t="str">
            <v>銅牌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A23">
            <v>21</v>
          </cell>
          <cell r="B23" t="str">
            <v>TWES18083</v>
          </cell>
          <cell r="C23" t="str">
            <v>環保杯蓋組</v>
          </cell>
          <cell r="D23">
            <v>83</v>
          </cell>
          <cell r="E23">
            <v>76</v>
          </cell>
          <cell r="F23">
            <v>84</v>
          </cell>
          <cell r="G23">
            <v>95</v>
          </cell>
          <cell r="H23">
            <v>100</v>
          </cell>
          <cell r="I23">
            <v>95</v>
          </cell>
          <cell r="J23">
            <v>85</v>
          </cell>
          <cell r="K23">
            <v>79</v>
          </cell>
          <cell r="L23">
            <v>0</v>
          </cell>
          <cell r="M23">
            <v>84.15</v>
          </cell>
          <cell r="N23">
            <v>0</v>
          </cell>
          <cell r="O23">
            <v>84.15</v>
          </cell>
          <cell r="P23">
            <v>21</v>
          </cell>
          <cell r="Q23" t="str">
            <v>陳盈泰</v>
          </cell>
          <cell r="R23" t="str">
            <v>高雄市市立東光國民小學</v>
          </cell>
          <cell r="S23" t="str">
            <v>陳盈慎</v>
          </cell>
          <cell r="T23" t="str">
            <v>高雄市市立東光國民小學</v>
          </cell>
          <cell r="U23" t="str">
            <v>顔妤珊</v>
          </cell>
          <cell r="V23" t="str">
            <v>高雄市市立東光國民小學</v>
          </cell>
          <cell r="W23" t="str">
            <v>銅牌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A24">
            <v>22</v>
          </cell>
          <cell r="B24" t="str">
            <v>TWES18152</v>
          </cell>
          <cell r="C24" t="str">
            <v>抽油煙機過濾系統</v>
          </cell>
          <cell r="D24">
            <v>90</v>
          </cell>
          <cell r="E24">
            <v>74</v>
          </cell>
          <cell r="F24">
            <v>88</v>
          </cell>
          <cell r="G24">
            <v>75</v>
          </cell>
          <cell r="H24">
            <v>95</v>
          </cell>
          <cell r="I24">
            <v>90</v>
          </cell>
          <cell r="J24">
            <v>88</v>
          </cell>
          <cell r="K24">
            <v>88</v>
          </cell>
          <cell r="L24">
            <v>0</v>
          </cell>
          <cell r="M24">
            <v>84</v>
          </cell>
          <cell r="N24">
            <v>0</v>
          </cell>
          <cell r="O24">
            <v>84</v>
          </cell>
          <cell r="P24">
            <v>22</v>
          </cell>
          <cell r="Q24" t="str">
            <v>岳聖珉</v>
          </cell>
          <cell r="R24" t="str">
            <v>嘉義縣縣立和睦國民小學</v>
          </cell>
          <cell r="S24" t="str">
            <v>賴佩柔</v>
          </cell>
          <cell r="T24" t="str">
            <v>嘉義縣縣立和睦國民小學</v>
          </cell>
          <cell r="U24">
            <v>0</v>
          </cell>
          <cell r="V24">
            <v>0</v>
          </cell>
          <cell r="W24" t="str">
            <v>銅牌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A25">
            <v>23</v>
          </cell>
          <cell r="B25" t="str">
            <v>TWES18061</v>
          </cell>
          <cell r="C25" t="str">
            <v>摺疊式紐澤西護欄</v>
          </cell>
          <cell r="D25">
            <v>90</v>
          </cell>
          <cell r="E25">
            <v>73</v>
          </cell>
          <cell r="F25">
            <v>83</v>
          </cell>
          <cell r="G25">
            <v>90</v>
          </cell>
          <cell r="H25">
            <v>95</v>
          </cell>
          <cell r="I25">
            <v>95</v>
          </cell>
          <cell r="J25">
            <v>86</v>
          </cell>
          <cell r="K25">
            <v>82</v>
          </cell>
          <cell r="L25">
            <v>0</v>
          </cell>
          <cell r="M25">
            <v>83.95</v>
          </cell>
          <cell r="N25">
            <v>0</v>
          </cell>
          <cell r="O25">
            <v>83.95</v>
          </cell>
          <cell r="P25">
            <v>23</v>
          </cell>
          <cell r="Q25" t="str">
            <v>林岳陞</v>
          </cell>
          <cell r="R25" t="str">
            <v>高雄市市立愛國國民小學</v>
          </cell>
          <cell r="S25" t="str">
            <v>林宥劭</v>
          </cell>
          <cell r="T25" t="str">
            <v>高雄市市立愛國國民小學</v>
          </cell>
          <cell r="U25" t="str">
            <v>孫恆鈺</v>
          </cell>
          <cell r="V25" t="str">
            <v>高雄市市立愛國國民小學</v>
          </cell>
          <cell r="W25" t="str">
            <v>銅牌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A26">
            <v>24</v>
          </cell>
          <cell r="B26" t="str">
            <v>TWES18135</v>
          </cell>
          <cell r="C26" t="str">
            <v>米奇儲鼠器</v>
          </cell>
          <cell r="D26">
            <v>95</v>
          </cell>
          <cell r="E26">
            <v>76</v>
          </cell>
          <cell r="F26">
            <v>86</v>
          </cell>
          <cell r="G26">
            <v>90</v>
          </cell>
          <cell r="H26">
            <v>75</v>
          </cell>
          <cell r="I26">
            <v>95</v>
          </cell>
          <cell r="J26">
            <v>86</v>
          </cell>
          <cell r="K26">
            <v>84</v>
          </cell>
          <cell r="L26">
            <v>0</v>
          </cell>
          <cell r="M26">
            <v>83.95</v>
          </cell>
          <cell r="N26">
            <v>-0.01</v>
          </cell>
          <cell r="O26">
            <v>83.94</v>
          </cell>
          <cell r="P26">
            <v>24</v>
          </cell>
          <cell r="Q26" t="str">
            <v>蘇雋安</v>
          </cell>
          <cell r="R26" t="str">
            <v>臺北市臺北市立大學附設實驗國民小學</v>
          </cell>
          <cell r="S26" t="str">
            <v>王國彥</v>
          </cell>
          <cell r="T26" t="str">
            <v>臺北市臺北市立大學附設實驗國民小學</v>
          </cell>
          <cell r="U26" t="str">
            <v>陳宥羲</v>
          </cell>
          <cell r="V26" t="str">
            <v>臺北市臺北市立大學附設實驗國民小學</v>
          </cell>
          <cell r="W26" t="str">
            <v>銅牌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A27">
            <v>25</v>
          </cell>
          <cell r="B27" t="str">
            <v>TWES18136</v>
          </cell>
          <cell r="C27" t="str">
            <v>牙刷風乾殺菌器</v>
          </cell>
          <cell r="D27">
            <v>90</v>
          </cell>
          <cell r="E27">
            <v>74</v>
          </cell>
          <cell r="F27">
            <v>85</v>
          </cell>
          <cell r="G27">
            <v>85</v>
          </cell>
          <cell r="H27">
            <v>95</v>
          </cell>
          <cell r="I27">
            <v>95</v>
          </cell>
          <cell r="J27">
            <v>85</v>
          </cell>
          <cell r="K27">
            <v>82</v>
          </cell>
          <cell r="L27">
            <v>0</v>
          </cell>
          <cell r="M27">
            <v>83.9</v>
          </cell>
          <cell r="N27">
            <v>0</v>
          </cell>
          <cell r="O27">
            <v>83.9</v>
          </cell>
          <cell r="P27">
            <v>25</v>
          </cell>
          <cell r="Q27" t="str">
            <v>王亮喻</v>
          </cell>
          <cell r="R27" t="str">
            <v>台北市私立光仁小學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 t="str">
            <v>銅牌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A28">
            <v>26</v>
          </cell>
          <cell r="B28" t="str">
            <v>TWES18102</v>
          </cell>
          <cell r="C28" t="str">
            <v>感熱杯袋</v>
          </cell>
          <cell r="D28">
            <v>80</v>
          </cell>
          <cell r="E28">
            <v>73</v>
          </cell>
          <cell r="F28">
            <v>88</v>
          </cell>
          <cell r="G28">
            <v>95</v>
          </cell>
          <cell r="H28">
            <v>95</v>
          </cell>
          <cell r="I28">
            <v>95</v>
          </cell>
          <cell r="J28">
            <v>84</v>
          </cell>
          <cell r="K28">
            <v>81</v>
          </cell>
          <cell r="L28">
            <v>0</v>
          </cell>
          <cell r="M28">
            <v>83.65</v>
          </cell>
          <cell r="N28">
            <v>0</v>
          </cell>
          <cell r="O28">
            <v>83.65</v>
          </cell>
          <cell r="P28">
            <v>26</v>
          </cell>
          <cell r="Q28" t="str">
            <v>涂妤華</v>
          </cell>
          <cell r="R28" t="str">
            <v>苗栗縣公館國民小學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 t="str">
            <v>銅牌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</row>
        <row r="29">
          <cell r="A29">
            <v>27</v>
          </cell>
          <cell r="B29" t="str">
            <v>TWES18038</v>
          </cell>
          <cell r="C29" t="str">
            <v>護眼神器</v>
          </cell>
          <cell r="D29">
            <v>81</v>
          </cell>
          <cell r="E29">
            <v>76</v>
          </cell>
          <cell r="F29">
            <v>84</v>
          </cell>
          <cell r="G29">
            <v>95</v>
          </cell>
          <cell r="H29">
            <v>90</v>
          </cell>
          <cell r="I29">
            <v>95</v>
          </cell>
          <cell r="J29">
            <v>85</v>
          </cell>
          <cell r="K29">
            <v>86</v>
          </cell>
          <cell r="L29">
            <v>0</v>
          </cell>
          <cell r="M29">
            <v>83.55</v>
          </cell>
          <cell r="N29">
            <v>0</v>
          </cell>
          <cell r="O29">
            <v>83.55</v>
          </cell>
          <cell r="P29">
            <v>27</v>
          </cell>
          <cell r="Q29" t="str">
            <v>彭晨睿</v>
          </cell>
          <cell r="R29" t="str">
            <v>宜蘭縣縣立南屏國民小學</v>
          </cell>
          <cell r="S29" t="str">
            <v>陳思果</v>
          </cell>
          <cell r="T29" t="str">
            <v>宜蘭縣縣立南屏國民小學</v>
          </cell>
          <cell r="U29" t="str">
            <v>劉宥宏</v>
          </cell>
          <cell r="V29" t="str">
            <v>宜蘭縣縣立南屏國民小學</v>
          </cell>
          <cell r="W29" t="str">
            <v>銅牌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A30">
            <v>28</v>
          </cell>
          <cell r="B30" t="str">
            <v>TWES18047</v>
          </cell>
          <cell r="C30" t="str">
            <v>多功能行李箱</v>
          </cell>
          <cell r="D30">
            <v>80</v>
          </cell>
          <cell r="E30">
            <v>78</v>
          </cell>
          <cell r="F30">
            <v>85</v>
          </cell>
          <cell r="G30">
            <v>95</v>
          </cell>
          <cell r="H30">
            <v>95</v>
          </cell>
          <cell r="I30">
            <v>95</v>
          </cell>
          <cell r="J30">
            <v>83</v>
          </cell>
          <cell r="K30">
            <v>77</v>
          </cell>
          <cell r="L30">
            <v>0</v>
          </cell>
          <cell r="M30">
            <v>83.3</v>
          </cell>
          <cell r="N30">
            <v>0</v>
          </cell>
          <cell r="O30">
            <v>83.3</v>
          </cell>
          <cell r="P30">
            <v>28</v>
          </cell>
          <cell r="Q30" t="str">
            <v>陳盈妤</v>
          </cell>
          <cell r="R30" t="str">
            <v>黎明國小</v>
          </cell>
          <cell r="S30" t="str">
            <v>陳苓捷</v>
          </cell>
          <cell r="T30" t="str">
            <v>黎明國小</v>
          </cell>
          <cell r="U30" t="str">
            <v>蔡明倫</v>
          </cell>
          <cell r="V30" t="str">
            <v>黎明國小</v>
          </cell>
          <cell r="W30" t="str">
            <v>銅牌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A31">
            <v>29</v>
          </cell>
          <cell r="B31" t="str">
            <v>TWES18077</v>
          </cell>
          <cell r="C31" t="str">
            <v>提醒封口夾</v>
          </cell>
          <cell r="D31">
            <v>78</v>
          </cell>
          <cell r="E31">
            <v>80</v>
          </cell>
          <cell r="F31">
            <v>83</v>
          </cell>
          <cell r="G31">
            <v>90</v>
          </cell>
          <cell r="H31">
            <v>95</v>
          </cell>
          <cell r="I31">
            <v>95</v>
          </cell>
          <cell r="J31">
            <v>87</v>
          </cell>
          <cell r="K31">
            <v>82</v>
          </cell>
          <cell r="L31">
            <v>0</v>
          </cell>
          <cell r="M31">
            <v>83.3</v>
          </cell>
          <cell r="N31">
            <v>-0.01</v>
          </cell>
          <cell r="O31">
            <v>83.29</v>
          </cell>
          <cell r="P31">
            <v>29</v>
          </cell>
          <cell r="Q31" t="str">
            <v>洪佑閔</v>
          </cell>
          <cell r="R31" t="str">
            <v>高雄市市立東光國民小學</v>
          </cell>
          <cell r="S31" t="str">
            <v>洪紹齊</v>
          </cell>
          <cell r="T31" t="str">
            <v>高雄市市立東光國民小學</v>
          </cell>
          <cell r="U31" t="str">
            <v>王奕涵</v>
          </cell>
          <cell r="V31" t="str">
            <v>高雄市市立東光國民小學</v>
          </cell>
          <cell r="W31" t="str">
            <v>銅牌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2">
          <cell r="A32">
            <v>30</v>
          </cell>
          <cell r="B32" t="str">
            <v>TWES18006</v>
          </cell>
          <cell r="C32" t="str">
            <v>旅行便利曬衣架</v>
          </cell>
          <cell r="D32">
            <v>80</v>
          </cell>
          <cell r="E32">
            <v>80</v>
          </cell>
          <cell r="F32">
            <v>84</v>
          </cell>
          <cell r="G32">
            <v>90</v>
          </cell>
          <cell r="H32">
            <v>95</v>
          </cell>
          <cell r="I32">
            <v>95</v>
          </cell>
          <cell r="J32">
            <v>84</v>
          </cell>
          <cell r="K32">
            <v>77</v>
          </cell>
          <cell r="L32">
            <v>0</v>
          </cell>
          <cell r="M32">
            <v>83</v>
          </cell>
          <cell r="N32">
            <v>0</v>
          </cell>
          <cell r="O32">
            <v>83</v>
          </cell>
          <cell r="P32">
            <v>30</v>
          </cell>
          <cell r="Q32" t="str">
            <v>王湘瑋</v>
          </cell>
          <cell r="R32" t="str">
            <v>臺中市大里區內新國民小學</v>
          </cell>
          <cell r="S32" t="str">
            <v>黃宸昕</v>
          </cell>
          <cell r="T32" t="str">
            <v>臺中市大里區內新國民小學</v>
          </cell>
          <cell r="U32" t="str">
            <v>王偉丞</v>
          </cell>
          <cell r="V32" t="str">
            <v>臺中市大里區內新國民小學</v>
          </cell>
          <cell r="W32" t="str">
            <v>銅牌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A33">
            <v>31</v>
          </cell>
          <cell r="B33" t="str">
            <v>TWES18096</v>
          </cell>
          <cell r="C33" t="str">
            <v>音樂安全滑梯</v>
          </cell>
          <cell r="D33">
            <v>78</v>
          </cell>
          <cell r="E33">
            <v>80</v>
          </cell>
          <cell r="F33">
            <v>83</v>
          </cell>
          <cell r="G33">
            <v>90</v>
          </cell>
          <cell r="H33">
            <v>95</v>
          </cell>
          <cell r="I33">
            <v>95</v>
          </cell>
          <cell r="J33">
            <v>85</v>
          </cell>
          <cell r="K33">
            <v>80</v>
          </cell>
          <cell r="L33">
            <v>0</v>
          </cell>
          <cell r="M33">
            <v>82.9</v>
          </cell>
          <cell r="N33">
            <v>0</v>
          </cell>
          <cell r="O33">
            <v>82.9</v>
          </cell>
          <cell r="P33">
            <v>31</v>
          </cell>
          <cell r="Q33" t="str">
            <v>葉菱軒</v>
          </cell>
          <cell r="R33" t="str">
            <v>高雄市鼓山區龍華國民小學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 t="str">
            <v>銅牌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A34">
            <v>32</v>
          </cell>
          <cell r="B34" t="str">
            <v>TWES18137</v>
          </cell>
          <cell r="C34" t="str">
            <v>減影檯燈</v>
          </cell>
          <cell r="D34">
            <v>90</v>
          </cell>
          <cell r="E34">
            <v>81</v>
          </cell>
          <cell r="F34">
            <v>84</v>
          </cell>
          <cell r="G34">
            <v>75</v>
          </cell>
          <cell r="H34">
            <v>75</v>
          </cell>
          <cell r="I34">
            <v>95</v>
          </cell>
          <cell r="J34">
            <v>85</v>
          </cell>
          <cell r="K34">
            <v>89</v>
          </cell>
          <cell r="L34">
            <v>0</v>
          </cell>
          <cell r="M34">
            <v>82.45</v>
          </cell>
          <cell r="N34">
            <v>0</v>
          </cell>
          <cell r="O34">
            <v>82.45</v>
          </cell>
          <cell r="P34">
            <v>32</v>
          </cell>
          <cell r="Q34" t="str">
            <v>林炫宇</v>
          </cell>
          <cell r="R34" t="str">
            <v>東華附小</v>
          </cell>
          <cell r="S34" t="str">
            <v>陳巧禔</v>
          </cell>
          <cell r="T34" t="str">
            <v>東華附小</v>
          </cell>
          <cell r="U34" t="str">
            <v>楊侑涵</v>
          </cell>
          <cell r="V34" t="str">
            <v>東華附小</v>
          </cell>
          <cell r="W34" t="str">
            <v>銅牌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A35">
            <v>33</v>
          </cell>
          <cell r="B35" t="str">
            <v>TWES18131</v>
          </cell>
          <cell r="C35" t="str">
            <v>捲筒類紙頭固定器</v>
          </cell>
          <cell r="D35">
            <v>93</v>
          </cell>
          <cell r="E35">
            <v>76</v>
          </cell>
          <cell r="F35">
            <v>84</v>
          </cell>
          <cell r="G35">
            <v>80</v>
          </cell>
          <cell r="H35">
            <v>75</v>
          </cell>
          <cell r="I35">
            <v>95</v>
          </cell>
          <cell r="J35">
            <v>86</v>
          </cell>
          <cell r="K35">
            <v>86</v>
          </cell>
          <cell r="L35">
            <v>0</v>
          </cell>
          <cell r="M35">
            <v>82.45</v>
          </cell>
          <cell r="N35">
            <v>0</v>
          </cell>
          <cell r="O35">
            <v>82.45</v>
          </cell>
          <cell r="P35">
            <v>33</v>
          </cell>
          <cell r="Q35" t="str">
            <v>林聖博</v>
          </cell>
          <cell r="R35" t="str">
            <v>宜蘭縣光復國小</v>
          </cell>
          <cell r="S35" t="str">
            <v>楊顏</v>
          </cell>
          <cell r="T35" t="str">
            <v>宜蘭縣光復國小</v>
          </cell>
          <cell r="U35" t="str">
            <v>陳柏鈞</v>
          </cell>
          <cell r="V35" t="str">
            <v>宜蘭縣光復國小</v>
          </cell>
          <cell r="W35" t="str">
            <v>銅牌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</row>
        <row r="36">
          <cell r="A36">
            <v>34</v>
          </cell>
          <cell r="B36" t="str">
            <v>TWES18024</v>
          </cell>
          <cell r="C36" t="str">
            <v>安安安全帽</v>
          </cell>
          <cell r="D36">
            <v>82</v>
          </cell>
          <cell r="E36">
            <v>73</v>
          </cell>
          <cell r="F36">
            <v>80</v>
          </cell>
          <cell r="G36">
            <v>95</v>
          </cell>
          <cell r="H36">
            <v>95</v>
          </cell>
          <cell r="I36">
            <v>95</v>
          </cell>
          <cell r="J36">
            <v>85</v>
          </cell>
          <cell r="K36">
            <v>82</v>
          </cell>
          <cell r="L36">
            <v>0</v>
          </cell>
          <cell r="M36">
            <v>82.55</v>
          </cell>
          <cell r="N36">
            <v>-0.11</v>
          </cell>
          <cell r="O36">
            <v>82.44</v>
          </cell>
          <cell r="P36">
            <v>34</v>
          </cell>
          <cell r="Q36" t="str">
            <v>鄭惠云</v>
          </cell>
          <cell r="R36" t="str">
            <v>高雄市新興區信義國民小學</v>
          </cell>
          <cell r="S36" t="str">
            <v>鄭淳芸</v>
          </cell>
          <cell r="T36" t="str">
            <v>高雄市新興區信義國民小學</v>
          </cell>
          <cell r="U36">
            <v>0</v>
          </cell>
          <cell r="V36">
            <v>0</v>
          </cell>
          <cell r="W36" t="str">
            <v/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>
            <v>35</v>
          </cell>
          <cell r="B37" t="str">
            <v>TWES18015</v>
          </cell>
          <cell r="C37" t="str">
            <v>垃圾桶「立可袋」</v>
          </cell>
          <cell r="D37">
            <v>85</v>
          </cell>
          <cell r="E37">
            <v>78</v>
          </cell>
          <cell r="F37">
            <v>84</v>
          </cell>
          <cell r="G37">
            <v>90</v>
          </cell>
          <cell r="H37">
            <v>80</v>
          </cell>
          <cell r="I37">
            <v>95</v>
          </cell>
          <cell r="J37">
            <v>85</v>
          </cell>
          <cell r="K37">
            <v>80</v>
          </cell>
          <cell r="L37">
            <v>0</v>
          </cell>
          <cell r="M37">
            <v>82.35</v>
          </cell>
          <cell r="N37">
            <v>0</v>
          </cell>
          <cell r="O37">
            <v>82.35</v>
          </cell>
          <cell r="P37">
            <v>35</v>
          </cell>
          <cell r="Q37" t="str">
            <v>黃詩芸</v>
          </cell>
          <cell r="R37" t="str">
            <v>高雄市市立獅湖國民小學</v>
          </cell>
          <cell r="S37" t="str">
            <v>黃翊宸</v>
          </cell>
          <cell r="T37" t="str">
            <v>高雄市市立河堤國民小學</v>
          </cell>
          <cell r="U37">
            <v>0</v>
          </cell>
          <cell r="V37">
            <v>0</v>
          </cell>
          <cell r="W37" t="str">
            <v/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>
            <v>36</v>
          </cell>
          <cell r="B38" t="str">
            <v>TWES18072</v>
          </cell>
          <cell r="C38" t="str">
            <v>可夾壽司的多功能環保餐具</v>
          </cell>
          <cell r="D38">
            <v>88</v>
          </cell>
          <cell r="E38">
            <v>73</v>
          </cell>
          <cell r="F38">
            <v>84</v>
          </cell>
          <cell r="G38">
            <v>90</v>
          </cell>
          <cell r="H38">
            <v>85</v>
          </cell>
          <cell r="I38">
            <v>95</v>
          </cell>
          <cell r="J38">
            <v>84</v>
          </cell>
          <cell r="K38">
            <v>77</v>
          </cell>
          <cell r="L38">
            <v>0</v>
          </cell>
          <cell r="M38">
            <v>82.15</v>
          </cell>
          <cell r="N38">
            <v>0</v>
          </cell>
          <cell r="O38">
            <v>82.15</v>
          </cell>
          <cell r="P38">
            <v>36</v>
          </cell>
          <cell r="Q38" t="str">
            <v>陳昱翔</v>
          </cell>
          <cell r="R38" t="str">
            <v>高雄市市立東光國民小學</v>
          </cell>
          <cell r="S38" t="str">
            <v>陳昱翰</v>
          </cell>
          <cell r="T38" t="str">
            <v>高雄市市立東光國民小學</v>
          </cell>
          <cell r="U38" t="str">
            <v>張家芸</v>
          </cell>
          <cell r="V38" t="str">
            <v>高雄市市立東光國民小學</v>
          </cell>
          <cell r="W38" t="str">
            <v/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</row>
        <row r="39">
          <cell r="A39">
            <v>37</v>
          </cell>
          <cell r="B39" t="str">
            <v>TWES18079</v>
          </cell>
          <cell r="C39" t="str">
            <v>拒絕髒空氣-防曬防塵空氣清淨帽</v>
          </cell>
          <cell r="D39">
            <v>75</v>
          </cell>
          <cell r="E39">
            <v>72</v>
          </cell>
          <cell r="F39">
            <v>84</v>
          </cell>
          <cell r="G39">
            <v>90</v>
          </cell>
          <cell r="H39">
            <v>95</v>
          </cell>
          <cell r="I39">
            <v>95</v>
          </cell>
          <cell r="J39">
            <v>85</v>
          </cell>
          <cell r="K39">
            <v>78</v>
          </cell>
          <cell r="L39">
            <v>0</v>
          </cell>
          <cell r="M39">
            <v>81.25</v>
          </cell>
          <cell r="N39">
            <v>0</v>
          </cell>
          <cell r="O39">
            <v>81.25</v>
          </cell>
          <cell r="P39">
            <v>37</v>
          </cell>
          <cell r="Q39" t="str">
            <v>吳紹銓</v>
          </cell>
          <cell r="R39" t="str">
            <v>高雄市市立東光國民小學</v>
          </cell>
          <cell r="S39" t="str">
            <v>吳奕萱</v>
          </cell>
          <cell r="T39" t="str">
            <v>高雄市市立東光國民小學</v>
          </cell>
          <cell r="U39" t="str">
            <v>王天鍇</v>
          </cell>
          <cell r="V39" t="str">
            <v>高雄市市立東光國民小學</v>
          </cell>
          <cell r="W39" t="str">
            <v/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</row>
        <row r="40">
          <cell r="A40">
            <v>37</v>
          </cell>
          <cell r="B40" t="str">
            <v>TWES18085</v>
          </cell>
          <cell r="C40" t="str">
            <v>防滴水淋浴門</v>
          </cell>
          <cell r="D40">
            <v>85</v>
          </cell>
          <cell r="E40">
            <v>80</v>
          </cell>
          <cell r="F40">
            <v>82</v>
          </cell>
          <cell r="G40">
            <v>85</v>
          </cell>
          <cell r="H40">
            <v>75</v>
          </cell>
          <cell r="I40">
            <v>95</v>
          </cell>
          <cell r="J40">
            <v>86</v>
          </cell>
          <cell r="K40">
            <v>79</v>
          </cell>
          <cell r="L40">
            <v>0</v>
          </cell>
          <cell r="M40">
            <v>81.25</v>
          </cell>
          <cell r="N40">
            <v>0</v>
          </cell>
          <cell r="O40">
            <v>81.25</v>
          </cell>
          <cell r="P40">
            <v>37</v>
          </cell>
          <cell r="Q40" t="str">
            <v>李承翰</v>
          </cell>
          <cell r="R40" t="str">
            <v>高雄市市立東光國民小學</v>
          </cell>
          <cell r="S40" t="str">
            <v>蔡寬洋</v>
          </cell>
          <cell r="T40" t="str">
            <v>高雄市市立東光國民小學</v>
          </cell>
          <cell r="U40" t="str">
            <v>李承蓁</v>
          </cell>
          <cell r="V40" t="str">
            <v>高雄市市立東光國民小學</v>
          </cell>
          <cell r="W40" t="str">
            <v/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</row>
        <row r="41">
          <cell r="A41">
            <v>39</v>
          </cell>
          <cell r="B41" t="str">
            <v>TWES18138</v>
          </cell>
          <cell r="C41" t="str">
            <v>尿袋移動與復位警示裝置</v>
          </cell>
          <cell r="D41">
            <v>80</v>
          </cell>
          <cell r="E41">
            <v>76</v>
          </cell>
          <cell r="F41">
            <v>85</v>
          </cell>
          <cell r="G41">
            <v>85</v>
          </cell>
          <cell r="H41">
            <v>85</v>
          </cell>
          <cell r="I41">
            <v>90</v>
          </cell>
          <cell r="J41">
            <v>85</v>
          </cell>
          <cell r="K41">
            <v>81</v>
          </cell>
          <cell r="L41">
            <v>0</v>
          </cell>
          <cell r="M41">
            <v>81.2</v>
          </cell>
          <cell r="N41">
            <v>0</v>
          </cell>
          <cell r="O41">
            <v>81.2</v>
          </cell>
          <cell r="P41">
            <v>39</v>
          </cell>
          <cell r="Q41" t="str">
            <v>黃宇綸</v>
          </cell>
          <cell r="R41" t="str">
            <v>高雄市鼓山區中山國民小學</v>
          </cell>
          <cell r="S41" t="str">
            <v>林芯得</v>
          </cell>
          <cell r="T41" t="str">
            <v>高雄市鼓山區中山國民小學</v>
          </cell>
          <cell r="U41" t="str">
            <v>高紹凱</v>
          </cell>
          <cell r="V41" t="str">
            <v>高雄市鼓山區中山國民小學</v>
          </cell>
          <cell r="W41" t="str">
            <v/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A42">
            <v>40</v>
          </cell>
          <cell r="B42" t="str">
            <v>TWES18080</v>
          </cell>
          <cell r="C42" t="str">
            <v>收集落屑餅乾盒</v>
          </cell>
          <cell r="D42">
            <v>85</v>
          </cell>
          <cell r="E42">
            <v>73</v>
          </cell>
          <cell r="F42">
            <v>80</v>
          </cell>
          <cell r="G42">
            <v>90</v>
          </cell>
          <cell r="H42">
            <v>85</v>
          </cell>
          <cell r="I42">
            <v>95</v>
          </cell>
          <cell r="J42">
            <v>84</v>
          </cell>
          <cell r="K42">
            <v>78</v>
          </cell>
          <cell r="L42">
            <v>0</v>
          </cell>
          <cell r="M42">
            <v>81</v>
          </cell>
          <cell r="N42">
            <v>0</v>
          </cell>
          <cell r="O42">
            <v>81</v>
          </cell>
          <cell r="P42">
            <v>40</v>
          </cell>
          <cell r="Q42" t="str">
            <v>陳彥佑</v>
          </cell>
          <cell r="R42" t="str">
            <v>高雄市市立東光國民小學</v>
          </cell>
          <cell r="S42" t="str">
            <v>陳亮宇</v>
          </cell>
          <cell r="T42" t="str">
            <v>高雄市市立東光國民小學</v>
          </cell>
          <cell r="U42" t="str">
            <v>張耀仁</v>
          </cell>
          <cell r="V42" t="str">
            <v>高雄市市立東光國民小學</v>
          </cell>
          <cell r="W42" t="str">
            <v/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</row>
        <row r="43">
          <cell r="A43">
            <v>41</v>
          </cell>
          <cell r="B43" t="str">
            <v>TWES18141</v>
          </cell>
          <cell r="C43" t="str">
            <v>攝護腺肥大症防治踏板與馬桶蓋掀蓋提醒裝置</v>
          </cell>
          <cell r="D43">
            <v>85</v>
          </cell>
          <cell r="E43">
            <v>76</v>
          </cell>
          <cell r="F43">
            <v>86</v>
          </cell>
          <cell r="G43">
            <v>75</v>
          </cell>
          <cell r="H43">
            <v>75</v>
          </cell>
          <cell r="I43">
            <v>90</v>
          </cell>
          <cell r="J43">
            <v>86</v>
          </cell>
          <cell r="K43">
            <v>88</v>
          </cell>
          <cell r="L43">
            <v>0</v>
          </cell>
          <cell r="M43">
            <v>80.95</v>
          </cell>
          <cell r="N43">
            <v>0</v>
          </cell>
          <cell r="O43">
            <v>80.95</v>
          </cell>
          <cell r="P43">
            <v>41</v>
          </cell>
          <cell r="Q43" t="str">
            <v>劉芊廷</v>
          </cell>
          <cell r="R43" t="str">
            <v>臺北市市立大直國民小學</v>
          </cell>
          <cell r="S43" t="str">
            <v>陳冠妍</v>
          </cell>
          <cell r="T43" t="str">
            <v>臺北市市立永安國民小學</v>
          </cell>
          <cell r="U43">
            <v>0</v>
          </cell>
          <cell r="V43">
            <v>0</v>
          </cell>
          <cell r="W43" t="str">
            <v/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</row>
        <row r="44">
          <cell r="A44">
            <v>42</v>
          </cell>
          <cell r="B44" t="str">
            <v>TWES18067</v>
          </cell>
          <cell r="C44" t="str">
            <v>忙手摸屜</v>
          </cell>
          <cell r="D44">
            <v>80</v>
          </cell>
          <cell r="E44">
            <v>80</v>
          </cell>
          <cell r="F44">
            <v>82</v>
          </cell>
          <cell r="G44">
            <v>85</v>
          </cell>
          <cell r="H44">
            <v>80</v>
          </cell>
          <cell r="I44">
            <v>90</v>
          </cell>
          <cell r="J44">
            <v>85</v>
          </cell>
          <cell r="K44">
            <v>83</v>
          </cell>
          <cell r="L44">
            <v>0</v>
          </cell>
          <cell r="M44">
            <v>80.900000000000006</v>
          </cell>
          <cell r="N44">
            <v>0</v>
          </cell>
          <cell r="O44">
            <v>80.900000000000006</v>
          </cell>
          <cell r="P44">
            <v>42</v>
          </cell>
          <cell r="Q44" t="str">
            <v>林奕叡</v>
          </cell>
          <cell r="R44" t="str">
            <v>高雄市新興區信義國小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 t="str">
            <v/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</row>
        <row r="45">
          <cell r="A45">
            <v>43</v>
          </cell>
          <cell r="B45" t="str">
            <v>TWES18148</v>
          </cell>
          <cell r="C45" t="str">
            <v>果蠅剋星垃圾桶</v>
          </cell>
          <cell r="D45">
            <v>75</v>
          </cell>
          <cell r="E45">
            <v>74</v>
          </cell>
          <cell r="F45">
            <v>82</v>
          </cell>
          <cell r="G45">
            <v>85</v>
          </cell>
          <cell r="H45">
            <v>85</v>
          </cell>
          <cell r="I45">
            <v>95</v>
          </cell>
          <cell r="J45">
            <v>87</v>
          </cell>
          <cell r="K45">
            <v>87</v>
          </cell>
          <cell r="L45">
            <v>0</v>
          </cell>
          <cell r="M45">
            <v>80.75</v>
          </cell>
          <cell r="N45">
            <v>0</v>
          </cell>
          <cell r="O45">
            <v>80.75</v>
          </cell>
          <cell r="P45">
            <v>43</v>
          </cell>
          <cell r="Q45" t="str">
            <v>蘇昱承</v>
          </cell>
          <cell r="R45" t="str">
            <v>高雄市立楠陽國小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 t="str">
            <v/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</row>
        <row r="46">
          <cell r="A46">
            <v>44</v>
          </cell>
          <cell r="B46" t="str">
            <v>TWES18140</v>
          </cell>
          <cell r="C46" t="str">
            <v>不亂飛魚鱗刨刀</v>
          </cell>
          <cell r="D46">
            <v>80</v>
          </cell>
          <cell r="E46">
            <v>76</v>
          </cell>
          <cell r="F46">
            <v>84</v>
          </cell>
          <cell r="G46">
            <v>80</v>
          </cell>
          <cell r="H46">
            <v>85</v>
          </cell>
          <cell r="I46">
            <v>95</v>
          </cell>
          <cell r="J46">
            <v>84</v>
          </cell>
          <cell r="K46">
            <v>80</v>
          </cell>
          <cell r="L46">
            <v>0</v>
          </cell>
          <cell r="M46">
            <v>80.7</v>
          </cell>
          <cell r="N46">
            <v>0</v>
          </cell>
          <cell r="O46">
            <v>80.7</v>
          </cell>
          <cell r="P46">
            <v>44</v>
          </cell>
          <cell r="Q46" t="str">
            <v>柯孟廷</v>
          </cell>
          <cell r="R46" t="str">
            <v>嘉義縣縣立朴子國民小學</v>
          </cell>
          <cell r="S46" t="str">
            <v>楊卜丞</v>
          </cell>
          <cell r="T46" t="str">
            <v>嘉義縣縣立朴子國民小學</v>
          </cell>
          <cell r="U46" t="str">
            <v>侯竑禔</v>
          </cell>
          <cell r="V46" t="str">
            <v>嘉義縣縣立朴子國民小學</v>
          </cell>
          <cell r="W46" t="str">
            <v/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</row>
        <row r="47">
          <cell r="A47">
            <v>45</v>
          </cell>
          <cell r="B47" t="str">
            <v>TWES18118</v>
          </cell>
          <cell r="C47" t="str">
            <v>把你用光光</v>
          </cell>
          <cell r="D47">
            <v>80</v>
          </cell>
          <cell r="E47">
            <v>76</v>
          </cell>
          <cell r="F47">
            <v>85</v>
          </cell>
          <cell r="G47">
            <v>85</v>
          </cell>
          <cell r="H47">
            <v>85</v>
          </cell>
          <cell r="I47">
            <v>85</v>
          </cell>
          <cell r="J47">
            <v>84</v>
          </cell>
          <cell r="K47">
            <v>79</v>
          </cell>
          <cell r="L47">
            <v>0</v>
          </cell>
          <cell r="M47">
            <v>80.5</v>
          </cell>
          <cell r="N47">
            <v>0</v>
          </cell>
          <cell r="O47">
            <v>80.5</v>
          </cell>
          <cell r="P47">
            <v>45</v>
          </cell>
          <cell r="Q47" t="str">
            <v>劉家丞</v>
          </cell>
          <cell r="R47" t="str">
            <v>新北市廣福國小</v>
          </cell>
          <cell r="S47" t="str">
            <v>黃歆惟</v>
          </cell>
          <cell r="T47" t="str">
            <v>新北市廣福國小</v>
          </cell>
          <cell r="U47">
            <v>0</v>
          </cell>
          <cell r="V47">
            <v>0</v>
          </cell>
          <cell r="W47" t="str">
            <v/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A48">
            <v>46</v>
          </cell>
          <cell r="B48" t="str">
            <v>TWES18008</v>
          </cell>
          <cell r="C48" t="str">
            <v>機車置物箱防盜裝置</v>
          </cell>
          <cell r="D48">
            <v>78</v>
          </cell>
          <cell r="E48">
            <v>76</v>
          </cell>
          <cell r="F48">
            <v>85</v>
          </cell>
          <cell r="G48">
            <v>80</v>
          </cell>
          <cell r="H48">
            <v>85</v>
          </cell>
          <cell r="I48">
            <v>95</v>
          </cell>
          <cell r="J48">
            <v>84</v>
          </cell>
          <cell r="K48">
            <v>78</v>
          </cell>
          <cell r="L48">
            <v>0</v>
          </cell>
          <cell r="M48">
            <v>80.400000000000006</v>
          </cell>
          <cell r="N48">
            <v>0</v>
          </cell>
          <cell r="O48">
            <v>80.400000000000006</v>
          </cell>
          <cell r="P48">
            <v>46</v>
          </cell>
          <cell r="Q48" t="str">
            <v>高英豪</v>
          </cell>
          <cell r="R48" t="str">
            <v>臺中市大里區內新國民小學</v>
          </cell>
          <cell r="S48" t="str">
            <v>陳譽文</v>
          </cell>
          <cell r="T48" t="str">
            <v>臺中市大里區內新國民小學</v>
          </cell>
          <cell r="U48" t="str">
            <v>陳文靖</v>
          </cell>
          <cell r="V48" t="str">
            <v>臺中市大里區內新國民小學</v>
          </cell>
          <cell r="W48" t="str">
            <v/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  <row r="49">
          <cell r="A49">
            <v>47</v>
          </cell>
          <cell r="B49" t="str">
            <v>TWES18092</v>
          </cell>
          <cell r="C49" t="str">
            <v>輕鬆量視力</v>
          </cell>
          <cell r="D49">
            <v>90</v>
          </cell>
          <cell r="E49">
            <v>76</v>
          </cell>
          <cell r="F49">
            <v>88</v>
          </cell>
          <cell r="G49">
            <v>75</v>
          </cell>
          <cell r="H49">
            <v>75</v>
          </cell>
          <cell r="I49">
            <v>75</v>
          </cell>
          <cell r="J49">
            <v>85</v>
          </cell>
          <cell r="K49">
            <v>82</v>
          </cell>
          <cell r="L49">
            <v>0</v>
          </cell>
          <cell r="M49">
            <v>80.2</v>
          </cell>
          <cell r="N49">
            <v>0</v>
          </cell>
          <cell r="O49">
            <v>80.2</v>
          </cell>
          <cell r="P49">
            <v>47</v>
          </cell>
          <cell r="Q49" t="str">
            <v>游必揚</v>
          </cell>
          <cell r="R49" t="str">
            <v>宜蘭縣縣立公正國民小學</v>
          </cell>
          <cell r="S49" t="str">
            <v>林久渝</v>
          </cell>
          <cell r="T49" t="str">
            <v>宜蘭縣縣立公正國民小學</v>
          </cell>
          <cell r="U49" t="str">
            <v>陳秝洋</v>
          </cell>
          <cell r="V49" t="str">
            <v>宜蘭縣縣立公正國民小學</v>
          </cell>
          <cell r="W49" t="str">
            <v/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>
            <v>48</v>
          </cell>
          <cell r="B50" t="str">
            <v>TWES18004</v>
          </cell>
          <cell r="C50" t="str">
            <v>環保省力衣領清潔刷</v>
          </cell>
          <cell r="D50">
            <v>80</v>
          </cell>
          <cell r="E50">
            <v>74</v>
          </cell>
          <cell r="F50">
            <v>85</v>
          </cell>
          <cell r="G50">
            <v>75</v>
          </cell>
          <cell r="H50">
            <v>85</v>
          </cell>
          <cell r="I50">
            <v>95</v>
          </cell>
          <cell r="J50">
            <v>86</v>
          </cell>
          <cell r="K50">
            <v>78</v>
          </cell>
          <cell r="L50">
            <v>0</v>
          </cell>
          <cell r="M50">
            <v>80.099999999999994</v>
          </cell>
          <cell r="N50">
            <v>0</v>
          </cell>
          <cell r="O50">
            <v>80.099999999999994</v>
          </cell>
          <cell r="P50">
            <v>48</v>
          </cell>
          <cell r="Q50" t="str">
            <v>陳昕琳</v>
          </cell>
          <cell r="R50" t="str">
            <v>臺中市大里區內新國民小學</v>
          </cell>
          <cell r="S50" t="str">
            <v>陳昕瑜</v>
          </cell>
          <cell r="T50" t="str">
            <v>臺中市大里區內新國民小學</v>
          </cell>
          <cell r="U50" t="str">
            <v>劉虹妤</v>
          </cell>
          <cell r="V50" t="str">
            <v>臺中市大里區內新國民小學</v>
          </cell>
          <cell r="W50" t="str">
            <v/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</row>
        <row r="51">
          <cell r="A51">
            <v>49</v>
          </cell>
          <cell r="B51" t="str">
            <v>TWES18033</v>
          </cell>
          <cell r="C51" t="str">
            <v>魔鏡-可塑型鏡子</v>
          </cell>
          <cell r="D51">
            <v>80</v>
          </cell>
          <cell r="E51">
            <v>78</v>
          </cell>
          <cell r="F51">
            <v>81</v>
          </cell>
          <cell r="G51">
            <v>90</v>
          </cell>
          <cell r="H51">
            <v>75</v>
          </cell>
          <cell r="I51">
            <v>95</v>
          </cell>
          <cell r="J51">
            <v>82</v>
          </cell>
          <cell r="K51">
            <v>78</v>
          </cell>
          <cell r="L51">
            <v>0</v>
          </cell>
          <cell r="M51">
            <v>80</v>
          </cell>
          <cell r="N51">
            <v>0</v>
          </cell>
          <cell r="O51">
            <v>80</v>
          </cell>
          <cell r="P51">
            <v>49</v>
          </cell>
          <cell r="Q51" t="str">
            <v>呂晨瑀</v>
          </cell>
          <cell r="R51" t="str">
            <v>康橋學校財團法人新北市康橋高級中學</v>
          </cell>
          <cell r="S51" t="str">
            <v>方又禾</v>
          </cell>
          <cell r="T51" t="str">
            <v>康橋學校財團法人新北市康橋高級中學</v>
          </cell>
          <cell r="U51">
            <v>0</v>
          </cell>
          <cell r="V51">
            <v>0</v>
          </cell>
          <cell r="W51" t="str">
            <v/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</row>
        <row r="52">
          <cell r="A52">
            <v>50</v>
          </cell>
          <cell r="B52" t="str">
            <v>TWES18073</v>
          </cell>
          <cell r="C52" t="str">
            <v>安全健康鞋</v>
          </cell>
          <cell r="D52">
            <v>80</v>
          </cell>
          <cell r="E52">
            <v>72</v>
          </cell>
          <cell r="F52">
            <v>82</v>
          </cell>
          <cell r="G52">
            <v>75</v>
          </cell>
          <cell r="H52">
            <v>90</v>
          </cell>
          <cell r="I52">
            <v>95</v>
          </cell>
          <cell r="J52">
            <v>85</v>
          </cell>
          <cell r="K52">
            <v>80</v>
          </cell>
          <cell r="L52">
            <v>0</v>
          </cell>
          <cell r="M52">
            <v>79.8</v>
          </cell>
          <cell r="N52">
            <v>0</v>
          </cell>
          <cell r="O52">
            <v>79.8</v>
          </cell>
          <cell r="P52">
            <v>50</v>
          </cell>
          <cell r="Q52" t="str">
            <v>蔡承庭</v>
          </cell>
          <cell r="R52" t="str">
            <v>高雄市市立東光國民小學</v>
          </cell>
          <cell r="S52" t="str">
            <v>徐唯展</v>
          </cell>
          <cell r="T52" t="str">
            <v>高雄市市立東光國民小學</v>
          </cell>
          <cell r="U52" t="str">
            <v>張睿展</v>
          </cell>
          <cell r="V52" t="str">
            <v>高雄市市立東光國民小學</v>
          </cell>
          <cell r="W52" t="str">
            <v/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A53">
            <v>51</v>
          </cell>
          <cell r="B53" t="str">
            <v>TWES18104</v>
          </cell>
          <cell r="C53" t="str">
            <v>寵物梳子</v>
          </cell>
          <cell r="D53">
            <v>75</v>
          </cell>
          <cell r="E53">
            <v>71</v>
          </cell>
          <cell r="F53">
            <v>80</v>
          </cell>
          <cell r="G53">
            <v>90</v>
          </cell>
          <cell r="H53">
            <v>90</v>
          </cell>
          <cell r="I53">
            <v>90</v>
          </cell>
          <cell r="J53">
            <v>82</v>
          </cell>
          <cell r="K53">
            <v>77</v>
          </cell>
          <cell r="L53">
            <v>0</v>
          </cell>
          <cell r="M53">
            <v>79</v>
          </cell>
          <cell r="N53">
            <v>0</v>
          </cell>
          <cell r="O53">
            <v>79</v>
          </cell>
          <cell r="P53">
            <v>51</v>
          </cell>
          <cell r="Q53" t="str">
            <v>李畇蓁</v>
          </cell>
          <cell r="R53" t="str">
            <v>苗栗縣公館國民小學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 t="str">
            <v/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</row>
        <row r="54">
          <cell r="A54">
            <v>51</v>
          </cell>
          <cell r="B54" t="str">
            <v>TWES18108</v>
          </cell>
          <cell r="C54" t="str">
            <v>多功能水壺</v>
          </cell>
          <cell r="D54">
            <v>75</v>
          </cell>
          <cell r="E54">
            <v>71</v>
          </cell>
          <cell r="F54">
            <v>78</v>
          </cell>
          <cell r="G54">
            <v>90</v>
          </cell>
          <cell r="H54">
            <v>90</v>
          </cell>
          <cell r="I54">
            <v>95</v>
          </cell>
          <cell r="J54">
            <v>82</v>
          </cell>
          <cell r="K54">
            <v>77</v>
          </cell>
          <cell r="L54">
            <v>0</v>
          </cell>
          <cell r="M54">
            <v>79</v>
          </cell>
          <cell r="N54">
            <v>0</v>
          </cell>
          <cell r="O54">
            <v>79</v>
          </cell>
          <cell r="P54">
            <v>51</v>
          </cell>
          <cell r="Q54" t="str">
            <v>蕭立穎</v>
          </cell>
          <cell r="R54" t="str">
            <v>苗栗縣公館國小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 t="str">
            <v/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</row>
        <row r="55">
          <cell r="A55">
            <v>53</v>
          </cell>
          <cell r="B55" t="str">
            <v>TWES18105</v>
          </cell>
          <cell r="C55" t="str">
            <v>多功能牙刷</v>
          </cell>
          <cell r="D55">
            <v>75</v>
          </cell>
          <cell r="E55">
            <v>73</v>
          </cell>
          <cell r="F55">
            <v>82</v>
          </cell>
          <cell r="G55">
            <v>85</v>
          </cell>
          <cell r="H55">
            <v>85</v>
          </cell>
          <cell r="I55">
            <v>85</v>
          </cell>
          <cell r="J55">
            <v>82</v>
          </cell>
          <cell r="K55">
            <v>78</v>
          </cell>
          <cell r="L55">
            <v>0</v>
          </cell>
          <cell r="M55">
            <v>78.400000000000006</v>
          </cell>
          <cell r="N55">
            <v>0</v>
          </cell>
          <cell r="O55">
            <v>78.400000000000006</v>
          </cell>
          <cell r="P55">
            <v>53</v>
          </cell>
          <cell r="Q55" t="str">
            <v>邱韵庭</v>
          </cell>
          <cell r="R55" t="str">
            <v>苗栗縣公館國民小學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 t="str">
            <v/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</row>
        <row r="56">
          <cell r="A56">
            <v>54</v>
          </cell>
          <cell r="B56" t="str">
            <v>TWES18155</v>
          </cell>
          <cell r="C56" t="str">
            <v>飲水機書包</v>
          </cell>
          <cell r="D56">
            <v>75</v>
          </cell>
          <cell r="E56">
            <v>80</v>
          </cell>
          <cell r="F56">
            <v>83</v>
          </cell>
          <cell r="G56">
            <v>75</v>
          </cell>
          <cell r="H56">
            <v>75</v>
          </cell>
          <cell r="I56">
            <v>75</v>
          </cell>
          <cell r="J56">
            <v>80</v>
          </cell>
          <cell r="K56">
            <v>81</v>
          </cell>
          <cell r="L56">
            <v>0</v>
          </cell>
          <cell r="M56">
            <v>76.95</v>
          </cell>
          <cell r="N56">
            <v>0</v>
          </cell>
          <cell r="O56">
            <v>76.95</v>
          </cell>
          <cell r="P56">
            <v>54</v>
          </cell>
          <cell r="Q56" t="str">
            <v>凃宇恩</v>
          </cell>
          <cell r="R56" t="str">
            <v>臺中市市立圳堵國民小學</v>
          </cell>
          <cell r="S56" t="str">
            <v>黃冠群</v>
          </cell>
          <cell r="T56" t="str">
            <v>臺中市市立圳堵國民小學</v>
          </cell>
          <cell r="U56" t="str">
            <v>楊昕宸</v>
          </cell>
          <cell r="V56" t="str">
            <v>臺中市市立圳堵國民小學</v>
          </cell>
          <cell r="W56" t="str">
            <v/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A57">
            <v>55</v>
          </cell>
          <cell r="B57" t="str">
            <v>TWES18086</v>
          </cell>
          <cell r="C57" t="str">
            <v>居家火災智慧預警器(棄權)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55</v>
          </cell>
          <cell r="Q57" t="str">
            <v>施冠宇</v>
          </cell>
          <cell r="R57" t="str">
            <v>高雄市市立東光國民小學</v>
          </cell>
          <cell r="S57" t="str">
            <v>楊舜程</v>
          </cell>
          <cell r="T57" t="str">
            <v>高雄市市立東光國民小學</v>
          </cell>
          <cell r="U57" t="str">
            <v>施安俞</v>
          </cell>
          <cell r="V57" t="str">
            <v>高雄市市立東光國民小學</v>
          </cell>
          <cell r="W57" t="str">
            <v/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</row>
        <row r="80">
          <cell r="A80">
            <v>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</row>
        <row r="81">
          <cell r="A81">
            <v>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A84">
            <v>0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</row>
        <row r="87">
          <cell r="A87">
            <v>0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</row>
        <row r="92">
          <cell r="A92">
            <v>0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</row>
        <row r="98">
          <cell r="A98">
            <v>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</row>
        <row r="100">
          <cell r="A100">
            <v>0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</row>
        <row r="101">
          <cell r="A101">
            <v>0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</row>
        <row r="105">
          <cell r="A105">
            <v>0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6">
          <cell r="A106">
            <v>0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</row>
        <row r="110">
          <cell r="A110">
            <v>0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</row>
        <row r="111">
          <cell r="A111">
            <v>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</row>
        <row r="113">
          <cell r="A113">
            <v>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</row>
        <row r="116">
          <cell r="A116">
            <v>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</row>
        <row r="122">
          <cell r="A122">
            <v>0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</row>
        <row r="124">
          <cell r="A124">
            <v>0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</row>
        <row r="125">
          <cell r="A125">
            <v>0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</row>
        <row r="127">
          <cell r="A127">
            <v>0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</row>
        <row r="128">
          <cell r="A128">
            <v>0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</row>
        <row r="130">
          <cell r="A130">
            <v>0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</row>
        <row r="131">
          <cell r="A131">
            <v>0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</row>
        <row r="133">
          <cell r="A133">
            <v>0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</row>
        <row r="134">
          <cell r="A134">
            <v>0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</row>
        <row r="137">
          <cell r="A137">
            <v>0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</row>
        <row r="138">
          <cell r="A138">
            <v>0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</row>
        <row r="141">
          <cell r="A141">
            <v>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</row>
        <row r="143">
          <cell r="A143">
            <v>0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</row>
        <row r="145">
          <cell r="A145">
            <v>0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</row>
        <row r="147">
          <cell r="A147">
            <v>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</row>
        <row r="149">
          <cell r="A149">
            <v>0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</row>
        <row r="151">
          <cell r="A151">
            <v>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</row>
        <row r="153">
          <cell r="A153">
            <v>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</row>
        <row r="270">
          <cell r="A270">
            <v>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</row>
        <row r="272">
          <cell r="A272">
            <v>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</row>
        <row r="273">
          <cell r="A273">
            <v>0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</row>
        <row r="279">
          <cell r="A279">
            <v>0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</row>
        <row r="280">
          <cell r="A280">
            <v>0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</row>
        <row r="281">
          <cell r="A281">
            <v>0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A282">
            <v>0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</row>
        <row r="283">
          <cell r="A283">
            <v>0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</row>
        <row r="285">
          <cell r="A285">
            <v>0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</row>
        <row r="291">
          <cell r="A291">
            <v>0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</row>
        <row r="294">
          <cell r="A294">
            <v>0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</row>
        <row r="298">
          <cell r="A298">
            <v>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</row>
        <row r="307">
          <cell r="A307">
            <v>0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</row>
        <row r="311">
          <cell r="A311">
            <v>0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</row>
        <row r="313">
          <cell r="A313">
            <v>0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</row>
        <row r="314">
          <cell r="A314">
            <v>0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</row>
        <row r="315">
          <cell r="A315">
            <v>0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</row>
        <row r="316">
          <cell r="A316">
            <v>0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</row>
        <row r="319">
          <cell r="A319">
            <v>0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</row>
        <row r="321">
          <cell r="A321">
            <v>0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</row>
        <row r="324">
          <cell r="A324">
            <v>0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</row>
        <row r="327">
          <cell r="A327">
            <v>0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</row>
        <row r="329">
          <cell r="A329">
            <v>0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</row>
        <row r="331">
          <cell r="A331">
            <v>0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</row>
        <row r="332">
          <cell r="A332">
            <v>0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</row>
        <row r="338">
          <cell r="A338">
            <v>0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</row>
        <row r="355">
          <cell r="A355">
            <v>0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</row>
        <row r="375">
          <cell r="A375">
            <v>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</row>
        <row r="386">
          <cell r="A386">
            <v>0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</row>
        <row r="387">
          <cell r="A387">
            <v>0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</row>
        <row r="389">
          <cell r="A389">
            <v>0</v>
          </cell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</row>
        <row r="390">
          <cell r="A390">
            <v>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</row>
        <row r="393">
          <cell r="A393">
            <v>0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</row>
        <row r="395">
          <cell r="A395">
            <v>0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</row>
        <row r="396">
          <cell r="A396">
            <v>0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</row>
        <row r="398">
          <cell r="A398">
            <v>0</v>
          </cell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</row>
        <row r="399">
          <cell r="A399">
            <v>0</v>
          </cell>
          <cell r="B399">
            <v>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</row>
        <row r="400">
          <cell r="A400">
            <v>0</v>
          </cell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</row>
        <row r="403">
          <cell r="A403">
            <v>0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</row>
        <row r="404">
          <cell r="A404">
            <v>0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</row>
        <row r="405">
          <cell r="A405">
            <v>0</v>
          </cell>
          <cell r="B405">
            <v>0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</row>
        <row r="406">
          <cell r="A406">
            <v>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</row>
        <row r="407">
          <cell r="A407">
            <v>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</row>
        <row r="408">
          <cell r="A408">
            <v>0</v>
          </cell>
          <cell r="B408">
            <v>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</row>
        <row r="409">
          <cell r="A409">
            <v>0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</row>
        <row r="410">
          <cell r="A410">
            <v>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</row>
        <row r="411">
          <cell r="A411">
            <v>0</v>
          </cell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</row>
        <row r="412">
          <cell r="A412">
            <v>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</row>
        <row r="413">
          <cell r="A413">
            <v>0</v>
          </cell>
          <cell r="B413">
            <v>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</row>
        <row r="414">
          <cell r="A414">
            <v>0</v>
          </cell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</row>
        <row r="415">
          <cell r="A415">
            <v>0</v>
          </cell>
          <cell r="B415">
            <v>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</row>
        <row r="416">
          <cell r="A416">
            <v>0</v>
          </cell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</row>
        <row r="417">
          <cell r="A417">
            <v>0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</row>
        <row r="418">
          <cell r="A418">
            <v>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</row>
        <row r="419">
          <cell r="A419">
            <v>0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</row>
        <row r="420">
          <cell r="A420">
            <v>0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</row>
        <row r="421">
          <cell r="A421">
            <v>0</v>
          </cell>
          <cell r="B421">
            <v>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</row>
        <row r="422">
          <cell r="A422">
            <v>0</v>
          </cell>
          <cell r="B422">
            <v>0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</row>
        <row r="423">
          <cell r="A423">
            <v>0</v>
          </cell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</row>
        <row r="424">
          <cell r="A424">
            <v>0</v>
          </cell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</row>
        <row r="425">
          <cell r="A425">
            <v>0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</row>
        <row r="427">
          <cell r="A427">
            <v>0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</row>
        <row r="428">
          <cell r="A428">
            <v>0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</row>
        <row r="429">
          <cell r="A429">
            <v>0</v>
          </cell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</row>
        <row r="430">
          <cell r="A430">
            <v>0</v>
          </cell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</row>
        <row r="431">
          <cell r="A431">
            <v>0</v>
          </cell>
          <cell r="B431">
            <v>0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</row>
        <row r="432">
          <cell r="A432">
            <v>0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</row>
        <row r="433">
          <cell r="A433">
            <v>0</v>
          </cell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</row>
        <row r="434">
          <cell r="A434">
            <v>0</v>
          </cell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</row>
        <row r="435">
          <cell r="A435">
            <v>0</v>
          </cell>
          <cell r="B435">
            <v>0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</row>
        <row r="436">
          <cell r="A436">
            <v>0</v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</row>
        <row r="437">
          <cell r="A437">
            <v>0</v>
          </cell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</row>
        <row r="438">
          <cell r="A438">
            <v>0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</row>
        <row r="439">
          <cell r="A439">
            <v>0</v>
          </cell>
          <cell r="B439">
            <v>0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</row>
        <row r="440">
          <cell r="A440">
            <v>0</v>
          </cell>
          <cell r="B440">
            <v>0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</row>
        <row r="441">
          <cell r="A441">
            <v>0</v>
          </cell>
          <cell r="B441">
            <v>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</row>
        <row r="442">
          <cell r="A442">
            <v>0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</row>
        <row r="443">
          <cell r="A443">
            <v>0</v>
          </cell>
          <cell r="B443">
            <v>0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</row>
        <row r="444">
          <cell r="A444">
            <v>0</v>
          </cell>
          <cell r="B444">
            <v>0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</row>
        <row r="445">
          <cell r="A445">
            <v>0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</row>
        <row r="446">
          <cell r="A446">
            <v>0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</row>
        <row r="447">
          <cell r="A447">
            <v>0</v>
          </cell>
          <cell r="B447">
            <v>0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</row>
        <row r="448">
          <cell r="A448">
            <v>0</v>
          </cell>
          <cell r="B448">
            <v>0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</row>
        <row r="449">
          <cell r="A449">
            <v>0</v>
          </cell>
          <cell r="B449">
            <v>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</row>
        <row r="450">
          <cell r="A450">
            <v>0</v>
          </cell>
          <cell r="B450">
            <v>0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</row>
        <row r="451">
          <cell r="A451">
            <v>0</v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</row>
        <row r="453">
          <cell r="A453">
            <v>0</v>
          </cell>
          <cell r="B453">
            <v>0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</row>
        <row r="454">
          <cell r="A454">
            <v>0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</row>
        <row r="455">
          <cell r="A455">
            <v>0</v>
          </cell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</row>
        <row r="456">
          <cell r="A456">
            <v>0</v>
          </cell>
          <cell r="B456">
            <v>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</row>
        <row r="457">
          <cell r="A457">
            <v>0</v>
          </cell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</row>
        <row r="458">
          <cell r="A458">
            <v>0</v>
          </cell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</row>
        <row r="459">
          <cell r="A459">
            <v>0</v>
          </cell>
          <cell r="B459">
            <v>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</row>
        <row r="460">
          <cell r="A460">
            <v>0</v>
          </cell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</row>
        <row r="461">
          <cell r="A461">
            <v>0</v>
          </cell>
          <cell r="B461">
            <v>0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</row>
        <row r="462">
          <cell r="A462">
            <v>0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</row>
        <row r="463">
          <cell r="A463">
            <v>0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</row>
        <row r="464">
          <cell r="A464">
            <v>0</v>
          </cell>
          <cell r="B464">
            <v>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</row>
        <row r="465">
          <cell r="A465">
            <v>0</v>
          </cell>
          <cell r="B465">
            <v>0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</row>
        <row r="466">
          <cell r="A466">
            <v>0</v>
          </cell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</row>
        <row r="467">
          <cell r="A467">
            <v>0</v>
          </cell>
          <cell r="B467">
            <v>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</row>
        <row r="468">
          <cell r="A468">
            <v>0</v>
          </cell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</row>
        <row r="469">
          <cell r="A469">
            <v>0</v>
          </cell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</row>
        <row r="470">
          <cell r="A470">
            <v>0</v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</row>
        <row r="471">
          <cell r="A471">
            <v>0</v>
          </cell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</row>
        <row r="472">
          <cell r="A472">
            <v>0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</row>
        <row r="473">
          <cell r="A473">
            <v>0</v>
          </cell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</row>
        <row r="474">
          <cell r="A474">
            <v>0</v>
          </cell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</row>
        <row r="475">
          <cell r="A475">
            <v>0</v>
          </cell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</row>
        <row r="477">
          <cell r="A477">
            <v>0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</row>
        <row r="479">
          <cell r="A479">
            <v>0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</row>
        <row r="480">
          <cell r="A480">
            <v>0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</row>
        <row r="481">
          <cell r="A481">
            <v>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</row>
        <row r="483">
          <cell r="A483">
            <v>0</v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</row>
        <row r="485">
          <cell r="A485">
            <v>0</v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</row>
        <row r="486">
          <cell r="A486">
            <v>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</row>
        <row r="489">
          <cell r="A489">
            <v>0</v>
          </cell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</row>
        <row r="490">
          <cell r="A490">
            <v>0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</row>
        <row r="491">
          <cell r="A491">
            <v>0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</row>
        <row r="492">
          <cell r="A492">
            <v>0</v>
          </cell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</row>
        <row r="493">
          <cell r="A493">
            <v>0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</row>
        <row r="494">
          <cell r="A494">
            <v>0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</row>
        <row r="495">
          <cell r="A495">
            <v>0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</row>
        <row r="496">
          <cell r="A496">
            <v>0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</row>
        <row r="497">
          <cell r="A497">
            <v>0</v>
          </cell>
          <cell r="B497">
            <v>0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</row>
        <row r="498">
          <cell r="A498">
            <v>0</v>
          </cell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</row>
        <row r="499">
          <cell r="A499">
            <v>0</v>
          </cell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</row>
        <row r="500">
          <cell r="A500">
            <v>0</v>
          </cell>
          <cell r="B500">
            <v>0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</row>
        <row r="501">
          <cell r="A501">
            <v>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</row>
        <row r="503">
          <cell r="A503">
            <v>0</v>
          </cell>
          <cell r="B503">
            <v>0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</row>
        <row r="505">
          <cell r="A505">
            <v>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</row>
        <row r="506">
          <cell r="A506">
            <v>0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</row>
        <row r="507">
          <cell r="A507">
            <v>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</row>
        <row r="508">
          <cell r="A508">
            <v>0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</row>
        <row r="509">
          <cell r="A509">
            <v>0</v>
          </cell>
          <cell r="B509">
            <v>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</row>
        <row r="510">
          <cell r="A510">
            <v>0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</row>
        <row r="511">
          <cell r="A511">
            <v>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</row>
        <row r="512">
          <cell r="A512">
            <v>0</v>
          </cell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</row>
        <row r="513">
          <cell r="A513">
            <v>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</row>
        <row r="515">
          <cell r="A515">
            <v>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</row>
        <row r="516">
          <cell r="A516">
            <v>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</row>
        <row r="517">
          <cell r="A517">
            <v>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</row>
        <row r="518">
          <cell r="A518">
            <v>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</row>
        <row r="519">
          <cell r="A519">
            <v>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</row>
        <row r="520">
          <cell r="A520">
            <v>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</row>
        <row r="521">
          <cell r="A521">
            <v>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</row>
        <row r="523">
          <cell r="A523">
            <v>0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</row>
        <row r="524">
          <cell r="A524">
            <v>0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</row>
        <row r="525">
          <cell r="A525">
            <v>0</v>
          </cell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</row>
        <row r="526">
          <cell r="A526">
            <v>0</v>
          </cell>
          <cell r="B526">
            <v>0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</row>
        <row r="527">
          <cell r="A527">
            <v>0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</row>
        <row r="528">
          <cell r="A528">
            <v>0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</row>
        <row r="530">
          <cell r="A530">
            <v>0</v>
          </cell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</row>
        <row r="531">
          <cell r="A531">
            <v>0</v>
          </cell>
          <cell r="B531">
            <v>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</row>
        <row r="532">
          <cell r="A532">
            <v>0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</row>
        <row r="533">
          <cell r="A533">
            <v>0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</row>
        <row r="534">
          <cell r="A534">
            <v>0</v>
          </cell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</row>
        <row r="535">
          <cell r="A535">
            <v>0</v>
          </cell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</row>
        <row r="536">
          <cell r="A536">
            <v>0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</row>
        <row r="537">
          <cell r="A537">
            <v>0</v>
          </cell>
          <cell r="B537">
            <v>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</row>
        <row r="538">
          <cell r="A538">
            <v>0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</row>
        <row r="539">
          <cell r="A539">
            <v>0</v>
          </cell>
          <cell r="B539">
            <v>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</row>
        <row r="542">
          <cell r="A542">
            <v>0</v>
          </cell>
          <cell r="B542">
            <v>0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</row>
        <row r="543">
          <cell r="A543">
            <v>0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</row>
        <row r="544">
          <cell r="A544">
            <v>0</v>
          </cell>
          <cell r="B544">
            <v>0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</row>
        <row r="545">
          <cell r="A545">
            <v>0</v>
          </cell>
          <cell r="B545">
            <v>0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</row>
        <row r="546">
          <cell r="A546">
            <v>0</v>
          </cell>
          <cell r="B546">
            <v>0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</row>
        <row r="547">
          <cell r="A547">
            <v>0</v>
          </cell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</row>
        <row r="548">
          <cell r="A548">
            <v>0</v>
          </cell>
          <cell r="B548">
            <v>0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</row>
        <row r="549">
          <cell r="A549">
            <v>0</v>
          </cell>
          <cell r="B549">
            <v>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</row>
        <row r="550">
          <cell r="A550">
            <v>0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</row>
        <row r="551">
          <cell r="A551">
            <v>0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</row>
        <row r="552">
          <cell r="A552">
            <v>0</v>
          </cell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</row>
        <row r="553">
          <cell r="A553">
            <v>0</v>
          </cell>
          <cell r="B553">
            <v>0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</row>
        <row r="554">
          <cell r="A554">
            <v>0</v>
          </cell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</row>
        <row r="555">
          <cell r="A555">
            <v>0</v>
          </cell>
          <cell r="B555">
            <v>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</row>
        <row r="556">
          <cell r="A556">
            <v>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</row>
        <row r="557">
          <cell r="A557">
            <v>0</v>
          </cell>
          <cell r="B557">
            <v>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</row>
        <row r="558">
          <cell r="A558">
            <v>0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</row>
        <row r="559">
          <cell r="A559">
            <v>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</row>
        <row r="560">
          <cell r="A560">
            <v>0</v>
          </cell>
          <cell r="B560">
            <v>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</row>
        <row r="561">
          <cell r="A561">
            <v>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</row>
        <row r="563">
          <cell r="A563">
            <v>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</row>
        <row r="564">
          <cell r="A564">
            <v>0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</row>
        <row r="565">
          <cell r="A565">
            <v>0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</row>
        <row r="566">
          <cell r="A566">
            <v>0</v>
          </cell>
          <cell r="B566">
            <v>0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</row>
        <row r="567">
          <cell r="A567">
            <v>0</v>
          </cell>
          <cell r="B567">
            <v>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</row>
        <row r="568">
          <cell r="A568">
            <v>0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</row>
        <row r="569">
          <cell r="A569">
            <v>0</v>
          </cell>
          <cell r="B569">
            <v>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</row>
        <row r="570">
          <cell r="A570">
            <v>0</v>
          </cell>
          <cell r="B570">
            <v>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</row>
        <row r="571">
          <cell r="A571">
            <v>0</v>
          </cell>
          <cell r="B571">
            <v>0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</row>
        <row r="572">
          <cell r="A572">
            <v>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</row>
        <row r="573">
          <cell r="A573">
            <v>0</v>
          </cell>
          <cell r="B573">
            <v>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</row>
        <row r="574">
          <cell r="A574">
            <v>0</v>
          </cell>
          <cell r="B574">
            <v>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</row>
        <row r="575">
          <cell r="A575">
            <v>0</v>
          </cell>
          <cell r="B575">
            <v>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</row>
        <row r="576">
          <cell r="A576">
            <v>0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</row>
        <row r="577">
          <cell r="A577">
            <v>0</v>
          </cell>
          <cell r="B577">
            <v>0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</row>
        <row r="578">
          <cell r="A578">
            <v>0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</row>
        <row r="579">
          <cell r="A579">
            <v>0</v>
          </cell>
          <cell r="B579">
            <v>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</row>
        <row r="580">
          <cell r="A580">
            <v>0</v>
          </cell>
          <cell r="B580">
            <v>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</row>
        <row r="581">
          <cell r="A581">
            <v>0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</row>
        <row r="582">
          <cell r="A582">
            <v>0</v>
          </cell>
          <cell r="B582">
            <v>0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</row>
        <row r="583">
          <cell r="A583">
            <v>0</v>
          </cell>
          <cell r="B583">
            <v>0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</row>
        <row r="584">
          <cell r="A584">
            <v>0</v>
          </cell>
          <cell r="B584">
            <v>0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</row>
        <row r="585">
          <cell r="A585">
            <v>0</v>
          </cell>
          <cell r="B585">
            <v>0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</row>
        <row r="586">
          <cell r="A586">
            <v>0</v>
          </cell>
          <cell r="B586">
            <v>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</row>
        <row r="587">
          <cell r="A587">
            <v>0</v>
          </cell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</row>
        <row r="588">
          <cell r="A588">
            <v>0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</row>
        <row r="589">
          <cell r="A589">
            <v>0</v>
          </cell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</row>
        <row r="590">
          <cell r="A590">
            <v>0</v>
          </cell>
          <cell r="B590">
            <v>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</row>
        <row r="591">
          <cell r="A591">
            <v>0</v>
          </cell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</row>
        <row r="592">
          <cell r="A592">
            <v>0</v>
          </cell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</row>
        <row r="593">
          <cell r="A593">
            <v>0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</row>
        <row r="594">
          <cell r="A594">
            <v>0</v>
          </cell>
          <cell r="B594">
            <v>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</row>
        <row r="595">
          <cell r="A595">
            <v>0</v>
          </cell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</row>
        <row r="596">
          <cell r="A596">
            <v>0</v>
          </cell>
          <cell r="B596">
            <v>0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</row>
        <row r="597">
          <cell r="A597">
            <v>0</v>
          </cell>
          <cell r="B597">
            <v>0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</row>
        <row r="598">
          <cell r="A598">
            <v>0</v>
          </cell>
          <cell r="B598">
            <v>0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</row>
        <row r="599">
          <cell r="A599">
            <v>0</v>
          </cell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</row>
        <row r="600">
          <cell r="A600">
            <v>0</v>
          </cell>
          <cell r="B600">
            <v>0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</row>
        <row r="601">
          <cell r="A601">
            <v>0</v>
          </cell>
          <cell r="B601">
            <v>0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</row>
        <row r="602">
          <cell r="A602">
            <v>0</v>
          </cell>
          <cell r="B602">
            <v>0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</row>
        <row r="603">
          <cell r="A603">
            <v>0</v>
          </cell>
          <cell r="B603">
            <v>0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</row>
        <row r="604">
          <cell r="A604">
            <v>0</v>
          </cell>
          <cell r="B604">
            <v>0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</row>
        <row r="605">
          <cell r="A605">
            <v>0</v>
          </cell>
          <cell r="B605">
            <v>0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</row>
        <row r="606">
          <cell r="A606">
            <v>0</v>
          </cell>
          <cell r="B606">
            <v>0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</row>
        <row r="607">
          <cell r="A607">
            <v>0</v>
          </cell>
          <cell r="B607">
            <v>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</row>
        <row r="608">
          <cell r="A608">
            <v>0</v>
          </cell>
          <cell r="B608">
            <v>0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</row>
        <row r="609">
          <cell r="A609">
            <v>0</v>
          </cell>
          <cell r="B609">
            <v>0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</row>
        <row r="610">
          <cell r="A610">
            <v>0</v>
          </cell>
          <cell r="B610">
            <v>0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</row>
        <row r="611">
          <cell r="A611">
            <v>0</v>
          </cell>
          <cell r="B611">
            <v>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</row>
        <row r="612">
          <cell r="A612">
            <v>0</v>
          </cell>
          <cell r="B612">
            <v>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</row>
        <row r="613">
          <cell r="A613">
            <v>0</v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</row>
        <row r="614">
          <cell r="A614">
            <v>0</v>
          </cell>
          <cell r="B614">
            <v>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</row>
        <row r="615">
          <cell r="A615">
            <v>0</v>
          </cell>
          <cell r="B615">
            <v>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</row>
        <row r="616">
          <cell r="A616">
            <v>0</v>
          </cell>
          <cell r="B616">
            <v>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</row>
        <row r="617">
          <cell r="A617">
            <v>0</v>
          </cell>
          <cell r="B617">
            <v>0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</row>
        <row r="618">
          <cell r="A618">
            <v>0</v>
          </cell>
          <cell r="B618">
            <v>0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</row>
        <row r="619">
          <cell r="A619">
            <v>0</v>
          </cell>
          <cell r="B619">
            <v>0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</row>
        <row r="620">
          <cell r="A620">
            <v>0</v>
          </cell>
          <cell r="B620">
            <v>0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</row>
        <row r="621">
          <cell r="A621">
            <v>0</v>
          </cell>
          <cell r="B621">
            <v>0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</row>
        <row r="622">
          <cell r="A622">
            <v>0</v>
          </cell>
          <cell r="B622">
            <v>0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</row>
        <row r="623">
          <cell r="A623">
            <v>0</v>
          </cell>
          <cell r="B623">
            <v>0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</row>
        <row r="624">
          <cell r="A624">
            <v>0</v>
          </cell>
          <cell r="B624">
            <v>0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</row>
        <row r="625">
          <cell r="A625">
            <v>0</v>
          </cell>
          <cell r="B625">
            <v>0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</row>
        <row r="626">
          <cell r="A626">
            <v>0</v>
          </cell>
          <cell r="B626">
            <v>0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</row>
        <row r="627">
          <cell r="A627">
            <v>0</v>
          </cell>
          <cell r="B627">
            <v>0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</row>
        <row r="628">
          <cell r="A628">
            <v>0</v>
          </cell>
          <cell r="B628">
            <v>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</row>
        <row r="629">
          <cell r="A629">
            <v>0</v>
          </cell>
          <cell r="B629">
            <v>0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</row>
        <row r="630">
          <cell r="A630">
            <v>0</v>
          </cell>
          <cell r="B630">
            <v>0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</row>
        <row r="631">
          <cell r="A631">
            <v>0</v>
          </cell>
          <cell r="B631">
            <v>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</row>
        <row r="632">
          <cell r="A632">
            <v>0</v>
          </cell>
          <cell r="B632">
            <v>0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</row>
        <row r="633">
          <cell r="A633">
            <v>0</v>
          </cell>
          <cell r="B633">
            <v>0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</row>
        <row r="634">
          <cell r="A634">
            <v>0</v>
          </cell>
          <cell r="B634">
            <v>0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</row>
        <row r="635">
          <cell r="A635">
            <v>0</v>
          </cell>
          <cell r="B635">
            <v>0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</row>
        <row r="636">
          <cell r="A636">
            <v>0</v>
          </cell>
          <cell r="B636">
            <v>0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</row>
        <row r="637">
          <cell r="A637">
            <v>0</v>
          </cell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</row>
        <row r="638">
          <cell r="A638">
            <v>0</v>
          </cell>
          <cell r="B638">
            <v>0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</row>
        <row r="639">
          <cell r="A639">
            <v>0</v>
          </cell>
          <cell r="B639">
            <v>0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</row>
        <row r="640">
          <cell r="A640">
            <v>0</v>
          </cell>
          <cell r="B640">
            <v>0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</row>
        <row r="641">
          <cell r="A641">
            <v>0</v>
          </cell>
          <cell r="B641">
            <v>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</row>
        <row r="642">
          <cell r="A642">
            <v>0</v>
          </cell>
          <cell r="B642">
            <v>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</row>
        <row r="643">
          <cell r="A643">
            <v>0</v>
          </cell>
          <cell r="B643">
            <v>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</row>
        <row r="644">
          <cell r="A644">
            <v>0</v>
          </cell>
          <cell r="B644">
            <v>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</row>
        <row r="645">
          <cell r="A645">
            <v>0</v>
          </cell>
          <cell r="B645">
            <v>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</row>
        <row r="646">
          <cell r="A646">
            <v>0</v>
          </cell>
          <cell r="B646">
            <v>0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</row>
        <row r="647">
          <cell r="A647">
            <v>0</v>
          </cell>
          <cell r="B647">
            <v>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</row>
        <row r="648">
          <cell r="A648">
            <v>0</v>
          </cell>
          <cell r="B648">
            <v>0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</row>
        <row r="649">
          <cell r="A649">
            <v>0</v>
          </cell>
          <cell r="B649">
            <v>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</row>
        <row r="650">
          <cell r="A650">
            <v>0</v>
          </cell>
          <cell r="B650">
            <v>0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</row>
        <row r="651">
          <cell r="A651">
            <v>0</v>
          </cell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</row>
        <row r="652">
          <cell r="A652">
            <v>0</v>
          </cell>
          <cell r="B652">
            <v>0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</row>
        <row r="653">
          <cell r="A653">
            <v>0</v>
          </cell>
          <cell r="B653">
            <v>0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</row>
        <row r="654">
          <cell r="A654">
            <v>0</v>
          </cell>
          <cell r="B654">
            <v>0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</row>
        <row r="655">
          <cell r="A655">
            <v>0</v>
          </cell>
          <cell r="B655">
            <v>0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</row>
        <row r="656">
          <cell r="A656">
            <v>0</v>
          </cell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</row>
        <row r="657">
          <cell r="A657">
            <v>0</v>
          </cell>
          <cell r="B657">
            <v>0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</row>
        <row r="658">
          <cell r="A658">
            <v>0</v>
          </cell>
          <cell r="B658">
            <v>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</row>
        <row r="659">
          <cell r="A659">
            <v>0</v>
          </cell>
          <cell r="B659">
            <v>0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</row>
        <row r="660">
          <cell r="A660">
            <v>0</v>
          </cell>
          <cell r="B660">
            <v>0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</row>
        <row r="661">
          <cell r="A661">
            <v>0</v>
          </cell>
          <cell r="B661">
            <v>0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</row>
        <row r="662">
          <cell r="A662">
            <v>0</v>
          </cell>
          <cell r="B662">
            <v>0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</row>
        <row r="663">
          <cell r="A663">
            <v>0</v>
          </cell>
          <cell r="B663">
            <v>0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</row>
        <row r="664">
          <cell r="A664">
            <v>0</v>
          </cell>
          <cell r="B664">
            <v>0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</row>
        <row r="665">
          <cell r="A665">
            <v>0</v>
          </cell>
          <cell r="B665">
            <v>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</row>
        <row r="666">
          <cell r="A666">
            <v>0</v>
          </cell>
          <cell r="B666">
            <v>0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</row>
        <row r="667">
          <cell r="A667">
            <v>0</v>
          </cell>
          <cell r="B667">
            <v>0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</row>
        <row r="668">
          <cell r="A668">
            <v>0</v>
          </cell>
          <cell r="B668">
            <v>0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</row>
        <row r="669">
          <cell r="A669">
            <v>0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</row>
        <row r="670">
          <cell r="A670">
            <v>0</v>
          </cell>
          <cell r="B670">
            <v>0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</row>
        <row r="671">
          <cell r="A671">
            <v>0</v>
          </cell>
          <cell r="B671">
            <v>0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</row>
        <row r="672">
          <cell r="A672">
            <v>0</v>
          </cell>
          <cell r="B672">
            <v>0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</row>
        <row r="673">
          <cell r="A673">
            <v>0</v>
          </cell>
          <cell r="B673">
            <v>0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</row>
        <row r="674">
          <cell r="A674">
            <v>0</v>
          </cell>
          <cell r="B674">
            <v>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</row>
        <row r="675">
          <cell r="A675">
            <v>0</v>
          </cell>
          <cell r="B675">
            <v>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</row>
        <row r="678">
          <cell r="A678">
            <v>0</v>
          </cell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</row>
        <row r="680">
          <cell r="A680">
            <v>0</v>
          </cell>
          <cell r="B680">
            <v>0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</row>
        <row r="684">
          <cell r="A684">
            <v>0</v>
          </cell>
          <cell r="B684">
            <v>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</row>
        <row r="687">
          <cell r="A687">
            <v>0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</row>
        <row r="688">
          <cell r="A688">
            <v>0</v>
          </cell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</row>
        <row r="690">
          <cell r="A690">
            <v>0</v>
          </cell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</row>
        <row r="692">
          <cell r="A692">
            <v>0</v>
          </cell>
          <cell r="B692">
            <v>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</row>
        <row r="693">
          <cell r="A693">
            <v>0</v>
          </cell>
          <cell r="B693">
            <v>0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</row>
        <row r="696">
          <cell r="A696">
            <v>0</v>
          </cell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</row>
        <row r="698">
          <cell r="A698">
            <v>0</v>
          </cell>
          <cell r="B698">
            <v>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</row>
        <row r="700">
          <cell r="A700">
            <v>0</v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</row>
        <row r="701">
          <cell r="A701">
            <v>0</v>
          </cell>
          <cell r="B701">
            <v>0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</row>
        <row r="702">
          <cell r="A702">
            <v>0</v>
          </cell>
          <cell r="B702">
            <v>0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</row>
        <row r="703">
          <cell r="A703">
            <v>0</v>
          </cell>
          <cell r="B703">
            <v>0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</row>
        <row r="704">
          <cell r="A704">
            <v>0</v>
          </cell>
          <cell r="B704">
            <v>0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</row>
        <row r="705">
          <cell r="A705">
            <v>0</v>
          </cell>
          <cell r="B705">
            <v>0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</row>
        <row r="706">
          <cell r="A706">
            <v>0</v>
          </cell>
          <cell r="B706">
            <v>0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</row>
        <row r="707">
          <cell r="A707">
            <v>0</v>
          </cell>
          <cell r="B707">
            <v>0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</row>
        <row r="708">
          <cell r="A708">
            <v>0</v>
          </cell>
          <cell r="B708">
            <v>0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</row>
        <row r="709">
          <cell r="A709">
            <v>0</v>
          </cell>
          <cell r="B709">
            <v>0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</row>
        <row r="710">
          <cell r="A710">
            <v>0</v>
          </cell>
          <cell r="B710">
            <v>0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</row>
        <row r="711">
          <cell r="A711">
            <v>0</v>
          </cell>
          <cell r="B711">
            <v>0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</row>
        <row r="712">
          <cell r="A712">
            <v>0</v>
          </cell>
          <cell r="B712">
            <v>0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</row>
        <row r="713">
          <cell r="A713">
            <v>0</v>
          </cell>
          <cell r="B713">
            <v>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</row>
        <row r="714">
          <cell r="A714">
            <v>0</v>
          </cell>
          <cell r="B714">
            <v>0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</row>
        <row r="715">
          <cell r="A715">
            <v>0</v>
          </cell>
          <cell r="B715">
            <v>0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</row>
        <row r="716">
          <cell r="A716">
            <v>0</v>
          </cell>
          <cell r="B716">
            <v>0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</row>
        <row r="717">
          <cell r="A717">
            <v>0</v>
          </cell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</row>
        <row r="718">
          <cell r="A718">
            <v>0</v>
          </cell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</row>
        <row r="719">
          <cell r="A719">
            <v>0</v>
          </cell>
          <cell r="B719">
            <v>0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</row>
        <row r="720">
          <cell r="A720">
            <v>0</v>
          </cell>
          <cell r="B720">
            <v>0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</row>
        <row r="721">
          <cell r="A721">
            <v>0</v>
          </cell>
          <cell r="B721">
            <v>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</row>
        <row r="723">
          <cell r="A723">
            <v>0</v>
          </cell>
          <cell r="B723">
            <v>0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</row>
        <row r="724">
          <cell r="A724">
            <v>0</v>
          </cell>
          <cell r="B724">
            <v>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</row>
        <row r="725">
          <cell r="A725">
            <v>0</v>
          </cell>
          <cell r="B725">
            <v>0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</row>
        <row r="726">
          <cell r="A726">
            <v>0</v>
          </cell>
          <cell r="B726">
            <v>0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</row>
        <row r="727">
          <cell r="A727">
            <v>0</v>
          </cell>
          <cell r="B727">
            <v>0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</row>
        <row r="728">
          <cell r="A728">
            <v>0</v>
          </cell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</row>
        <row r="729">
          <cell r="A729">
            <v>0</v>
          </cell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</row>
        <row r="730">
          <cell r="A730">
            <v>0</v>
          </cell>
          <cell r="B730">
            <v>0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</row>
        <row r="731">
          <cell r="A731">
            <v>0</v>
          </cell>
          <cell r="B731">
            <v>0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</row>
        <row r="732">
          <cell r="A732">
            <v>0</v>
          </cell>
          <cell r="B732">
            <v>0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</row>
        <row r="734">
          <cell r="A734">
            <v>0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</row>
        <row r="735">
          <cell r="A735">
            <v>0</v>
          </cell>
          <cell r="B735">
            <v>0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</row>
        <row r="736">
          <cell r="A736">
            <v>0</v>
          </cell>
          <cell r="B736">
            <v>0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</row>
        <row r="737">
          <cell r="A737">
            <v>0</v>
          </cell>
          <cell r="B737">
            <v>0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</row>
        <row r="738">
          <cell r="A738">
            <v>0</v>
          </cell>
          <cell r="B738">
            <v>0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</row>
        <row r="739">
          <cell r="A739">
            <v>0</v>
          </cell>
          <cell r="B739">
            <v>0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</row>
        <row r="740">
          <cell r="A740">
            <v>0</v>
          </cell>
          <cell r="B740">
            <v>0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</row>
        <row r="741">
          <cell r="A741">
            <v>0</v>
          </cell>
          <cell r="B741">
            <v>0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</row>
        <row r="742">
          <cell r="A742">
            <v>0</v>
          </cell>
          <cell r="B742">
            <v>0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</row>
        <row r="743">
          <cell r="A743">
            <v>0</v>
          </cell>
          <cell r="B743">
            <v>0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</row>
        <row r="744">
          <cell r="A744">
            <v>0</v>
          </cell>
          <cell r="B744">
            <v>0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</row>
        <row r="745">
          <cell r="A745">
            <v>0</v>
          </cell>
          <cell r="B745">
            <v>0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</row>
        <row r="746">
          <cell r="A746">
            <v>0</v>
          </cell>
          <cell r="B746">
            <v>0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</row>
        <row r="747">
          <cell r="A747">
            <v>0</v>
          </cell>
          <cell r="B747">
            <v>0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</row>
        <row r="748">
          <cell r="A748">
            <v>0</v>
          </cell>
          <cell r="B748">
            <v>0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</row>
        <row r="749">
          <cell r="A749">
            <v>0</v>
          </cell>
          <cell r="B749">
            <v>0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</row>
        <row r="750">
          <cell r="A750">
            <v>0</v>
          </cell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</row>
        <row r="751">
          <cell r="A751">
            <v>0</v>
          </cell>
          <cell r="B751">
            <v>0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</row>
        <row r="752">
          <cell r="A752">
            <v>0</v>
          </cell>
          <cell r="B752">
            <v>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</row>
        <row r="753">
          <cell r="A753">
            <v>0</v>
          </cell>
          <cell r="B753">
            <v>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</row>
        <row r="754">
          <cell r="A754">
            <v>0</v>
          </cell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</row>
        <row r="755">
          <cell r="A755">
            <v>0</v>
          </cell>
          <cell r="B755">
            <v>0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</row>
        <row r="756">
          <cell r="A756">
            <v>0</v>
          </cell>
          <cell r="B756">
            <v>0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</row>
        <row r="757">
          <cell r="A757">
            <v>0</v>
          </cell>
          <cell r="B757">
            <v>0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</row>
        <row r="758">
          <cell r="A758">
            <v>0</v>
          </cell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</row>
        <row r="759">
          <cell r="A759">
            <v>0</v>
          </cell>
          <cell r="B759">
            <v>0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</row>
        <row r="760">
          <cell r="A760">
            <v>0</v>
          </cell>
          <cell r="B760">
            <v>0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</row>
        <row r="761">
          <cell r="A761">
            <v>0</v>
          </cell>
          <cell r="B761">
            <v>0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</row>
        <row r="762">
          <cell r="A762">
            <v>0</v>
          </cell>
          <cell r="B762">
            <v>0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</row>
        <row r="763">
          <cell r="A763">
            <v>0</v>
          </cell>
          <cell r="B763">
            <v>0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</row>
        <row r="764">
          <cell r="A764">
            <v>0</v>
          </cell>
          <cell r="B764">
            <v>0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</row>
        <row r="765">
          <cell r="A765">
            <v>0</v>
          </cell>
          <cell r="B765">
            <v>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</row>
        <row r="766">
          <cell r="A766">
            <v>0</v>
          </cell>
          <cell r="B766">
            <v>0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</row>
        <row r="767">
          <cell r="A767">
            <v>0</v>
          </cell>
          <cell r="B767">
            <v>0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</row>
        <row r="768">
          <cell r="A768">
            <v>0</v>
          </cell>
          <cell r="B768">
            <v>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</row>
        <row r="769">
          <cell r="A769">
            <v>0</v>
          </cell>
          <cell r="B769">
            <v>0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</row>
        <row r="770">
          <cell r="A770">
            <v>0</v>
          </cell>
          <cell r="B770">
            <v>0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</row>
        <row r="771">
          <cell r="A771">
            <v>0</v>
          </cell>
          <cell r="B771">
            <v>0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</row>
        <row r="772">
          <cell r="A772">
            <v>0</v>
          </cell>
          <cell r="B772">
            <v>0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</row>
        <row r="773">
          <cell r="A773">
            <v>0</v>
          </cell>
          <cell r="B773">
            <v>0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</row>
        <row r="774">
          <cell r="A774">
            <v>0</v>
          </cell>
          <cell r="B774">
            <v>0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</row>
        <row r="775">
          <cell r="A775">
            <v>0</v>
          </cell>
          <cell r="B775">
            <v>0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</row>
        <row r="776">
          <cell r="A776">
            <v>0</v>
          </cell>
          <cell r="B776">
            <v>0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</row>
        <row r="777">
          <cell r="A777">
            <v>0</v>
          </cell>
          <cell r="B777">
            <v>0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</row>
        <row r="778">
          <cell r="A778">
            <v>0</v>
          </cell>
          <cell r="B778">
            <v>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</row>
        <row r="779">
          <cell r="A779">
            <v>0</v>
          </cell>
          <cell r="B779">
            <v>0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</row>
        <row r="780">
          <cell r="A780">
            <v>0</v>
          </cell>
          <cell r="B780">
            <v>0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</row>
        <row r="781">
          <cell r="A781">
            <v>0</v>
          </cell>
          <cell r="B781">
            <v>0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</row>
        <row r="782">
          <cell r="A782">
            <v>0</v>
          </cell>
          <cell r="B782">
            <v>0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</row>
        <row r="783">
          <cell r="A783">
            <v>0</v>
          </cell>
          <cell r="B783">
            <v>0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</row>
        <row r="784">
          <cell r="A784">
            <v>0</v>
          </cell>
          <cell r="B784">
            <v>0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</row>
        <row r="785">
          <cell r="A785">
            <v>0</v>
          </cell>
          <cell r="B785">
            <v>0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</row>
        <row r="786">
          <cell r="A786">
            <v>0</v>
          </cell>
          <cell r="B786">
            <v>0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</row>
        <row r="787">
          <cell r="A787">
            <v>0</v>
          </cell>
          <cell r="B787">
            <v>0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</row>
        <row r="788">
          <cell r="A788">
            <v>0</v>
          </cell>
          <cell r="B788">
            <v>0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</row>
        <row r="789">
          <cell r="A789">
            <v>0</v>
          </cell>
          <cell r="B789">
            <v>0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</row>
        <row r="790">
          <cell r="A790">
            <v>0</v>
          </cell>
          <cell r="B790">
            <v>0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</row>
        <row r="791">
          <cell r="A791">
            <v>0</v>
          </cell>
          <cell r="B791">
            <v>0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</row>
        <row r="792">
          <cell r="A792">
            <v>0</v>
          </cell>
          <cell r="B792">
            <v>0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</row>
        <row r="793">
          <cell r="A793">
            <v>0</v>
          </cell>
          <cell r="B793">
            <v>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</row>
        <row r="794">
          <cell r="A794">
            <v>0</v>
          </cell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</row>
        <row r="795">
          <cell r="A795">
            <v>0</v>
          </cell>
          <cell r="B795">
            <v>0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</row>
        <row r="796">
          <cell r="A796">
            <v>0</v>
          </cell>
          <cell r="B796">
            <v>0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</row>
        <row r="797">
          <cell r="A797">
            <v>0</v>
          </cell>
          <cell r="B797">
            <v>0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</row>
        <row r="798">
          <cell r="A798">
            <v>0</v>
          </cell>
          <cell r="B798">
            <v>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</row>
        <row r="799">
          <cell r="A799">
            <v>0</v>
          </cell>
          <cell r="B799">
            <v>0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</row>
        <row r="800">
          <cell r="A800">
            <v>0</v>
          </cell>
          <cell r="B800">
            <v>0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</row>
        <row r="801">
          <cell r="A801">
            <v>0</v>
          </cell>
          <cell r="B801">
            <v>0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</row>
        <row r="802">
          <cell r="A802">
            <v>0</v>
          </cell>
          <cell r="B802">
            <v>0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</row>
        <row r="803">
          <cell r="A803">
            <v>0</v>
          </cell>
          <cell r="B803">
            <v>0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</row>
        <row r="804">
          <cell r="A804">
            <v>0</v>
          </cell>
          <cell r="B804">
            <v>0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</row>
        <row r="805">
          <cell r="A805">
            <v>0</v>
          </cell>
          <cell r="B805">
            <v>0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</row>
        <row r="806">
          <cell r="A806">
            <v>0</v>
          </cell>
          <cell r="B806">
            <v>0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</row>
        <row r="807">
          <cell r="A807">
            <v>0</v>
          </cell>
          <cell r="B807">
            <v>0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</row>
        <row r="808">
          <cell r="A808">
            <v>0</v>
          </cell>
          <cell r="B808">
            <v>0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</row>
        <row r="809">
          <cell r="A809">
            <v>0</v>
          </cell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</row>
        <row r="810">
          <cell r="A810">
            <v>0</v>
          </cell>
          <cell r="B810">
            <v>0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</row>
        <row r="811">
          <cell r="A811">
            <v>0</v>
          </cell>
          <cell r="B811">
            <v>0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</row>
        <row r="812">
          <cell r="A812">
            <v>0</v>
          </cell>
          <cell r="B812">
            <v>0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</row>
        <row r="814">
          <cell r="A814">
            <v>0</v>
          </cell>
          <cell r="B814">
            <v>0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</row>
        <row r="815">
          <cell r="A815">
            <v>0</v>
          </cell>
          <cell r="B815">
            <v>0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</row>
        <row r="816">
          <cell r="A816">
            <v>0</v>
          </cell>
          <cell r="B816">
            <v>0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</row>
        <row r="817">
          <cell r="A817">
            <v>0</v>
          </cell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</row>
        <row r="818">
          <cell r="A818">
            <v>0</v>
          </cell>
          <cell r="B818">
            <v>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</row>
        <row r="819">
          <cell r="A819">
            <v>0</v>
          </cell>
          <cell r="B819">
            <v>0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</row>
        <row r="820">
          <cell r="A820">
            <v>0</v>
          </cell>
          <cell r="B820">
            <v>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</row>
        <row r="821">
          <cell r="A821">
            <v>0</v>
          </cell>
          <cell r="B821">
            <v>0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</row>
        <row r="822">
          <cell r="A822">
            <v>0</v>
          </cell>
          <cell r="B822">
            <v>0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</row>
        <row r="823">
          <cell r="A823">
            <v>0</v>
          </cell>
          <cell r="B823">
            <v>0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</row>
        <row r="824">
          <cell r="A824">
            <v>0</v>
          </cell>
          <cell r="B824">
            <v>0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</row>
        <row r="825">
          <cell r="A825">
            <v>0</v>
          </cell>
          <cell r="B825">
            <v>0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</row>
        <row r="826">
          <cell r="A826">
            <v>0</v>
          </cell>
          <cell r="B826">
            <v>0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</row>
        <row r="827">
          <cell r="A827">
            <v>0</v>
          </cell>
          <cell r="B827">
            <v>0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</row>
        <row r="828">
          <cell r="A828">
            <v>0</v>
          </cell>
          <cell r="B828">
            <v>0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</row>
        <row r="829">
          <cell r="A829">
            <v>0</v>
          </cell>
          <cell r="B829">
            <v>0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</row>
        <row r="830">
          <cell r="A830">
            <v>0</v>
          </cell>
          <cell r="B830">
            <v>0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</row>
        <row r="831">
          <cell r="A831">
            <v>0</v>
          </cell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</row>
        <row r="832">
          <cell r="A832">
            <v>0</v>
          </cell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</row>
        <row r="833">
          <cell r="A833">
            <v>0</v>
          </cell>
          <cell r="B833">
            <v>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</row>
        <row r="834">
          <cell r="A834">
            <v>0</v>
          </cell>
          <cell r="B834">
            <v>0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</row>
        <row r="835">
          <cell r="A835">
            <v>0</v>
          </cell>
          <cell r="B835">
            <v>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</row>
        <row r="836">
          <cell r="A836">
            <v>0</v>
          </cell>
          <cell r="B836">
            <v>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</row>
        <row r="837">
          <cell r="A837">
            <v>0</v>
          </cell>
          <cell r="B837">
            <v>0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</row>
        <row r="838">
          <cell r="A838">
            <v>0</v>
          </cell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</row>
        <row r="839">
          <cell r="A839">
            <v>0</v>
          </cell>
          <cell r="B839">
            <v>0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</row>
        <row r="840">
          <cell r="A840">
            <v>0</v>
          </cell>
          <cell r="B840">
            <v>0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</row>
        <row r="841">
          <cell r="A841">
            <v>0</v>
          </cell>
          <cell r="B841">
            <v>0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</row>
        <row r="842">
          <cell r="A842">
            <v>0</v>
          </cell>
          <cell r="B842">
            <v>0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</row>
        <row r="843">
          <cell r="A843">
            <v>0</v>
          </cell>
          <cell r="B843">
            <v>0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</row>
        <row r="844">
          <cell r="A844">
            <v>0</v>
          </cell>
          <cell r="B844">
            <v>0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</row>
        <row r="845">
          <cell r="A845">
            <v>0</v>
          </cell>
          <cell r="B845">
            <v>0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</row>
        <row r="846">
          <cell r="A846">
            <v>0</v>
          </cell>
          <cell r="B846">
            <v>0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</row>
        <row r="847">
          <cell r="A847">
            <v>0</v>
          </cell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</row>
        <row r="848">
          <cell r="A848">
            <v>0</v>
          </cell>
          <cell r="B848">
            <v>0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</row>
        <row r="849">
          <cell r="A849">
            <v>0</v>
          </cell>
          <cell r="B849">
            <v>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</row>
        <row r="850">
          <cell r="A850">
            <v>0</v>
          </cell>
          <cell r="B850">
            <v>0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</row>
        <row r="852">
          <cell r="A852">
            <v>0</v>
          </cell>
          <cell r="B852">
            <v>0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</row>
        <row r="853">
          <cell r="A853">
            <v>0</v>
          </cell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</row>
        <row r="854">
          <cell r="A854">
            <v>0</v>
          </cell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</row>
        <row r="855">
          <cell r="A855">
            <v>0</v>
          </cell>
          <cell r="B855">
            <v>0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</row>
        <row r="857">
          <cell r="A857">
            <v>0</v>
          </cell>
          <cell r="B857">
            <v>0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</row>
        <row r="858">
          <cell r="A858">
            <v>0</v>
          </cell>
          <cell r="B858">
            <v>0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</row>
        <row r="859">
          <cell r="A859">
            <v>0</v>
          </cell>
          <cell r="B859">
            <v>0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</row>
        <row r="860">
          <cell r="A860">
            <v>0</v>
          </cell>
          <cell r="B860">
            <v>0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</row>
        <row r="861">
          <cell r="A861">
            <v>0</v>
          </cell>
          <cell r="B861">
            <v>0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</row>
        <row r="862">
          <cell r="A862">
            <v>0</v>
          </cell>
          <cell r="B862">
            <v>0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</row>
        <row r="863">
          <cell r="A863">
            <v>0</v>
          </cell>
          <cell r="B863">
            <v>0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</row>
        <row r="864">
          <cell r="A864">
            <v>0</v>
          </cell>
          <cell r="B864">
            <v>0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</row>
        <row r="865">
          <cell r="A865">
            <v>0</v>
          </cell>
          <cell r="B865">
            <v>0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</row>
        <row r="866">
          <cell r="A866">
            <v>0</v>
          </cell>
          <cell r="B866">
            <v>0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</row>
        <row r="867">
          <cell r="A867">
            <v>0</v>
          </cell>
          <cell r="B867">
            <v>0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</row>
        <row r="868">
          <cell r="A868">
            <v>0</v>
          </cell>
          <cell r="B868">
            <v>0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</row>
        <row r="869">
          <cell r="A869">
            <v>0</v>
          </cell>
          <cell r="B869">
            <v>0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</row>
        <row r="870">
          <cell r="A870">
            <v>0</v>
          </cell>
          <cell r="B870">
            <v>0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</row>
        <row r="871">
          <cell r="A871">
            <v>0</v>
          </cell>
          <cell r="B871">
            <v>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</row>
        <row r="872">
          <cell r="A872">
            <v>0</v>
          </cell>
          <cell r="B872">
            <v>0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</row>
        <row r="873">
          <cell r="A873">
            <v>0</v>
          </cell>
          <cell r="B873">
            <v>0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</row>
        <row r="874">
          <cell r="A874">
            <v>0</v>
          </cell>
          <cell r="B874">
            <v>0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</row>
        <row r="875">
          <cell r="A875">
            <v>0</v>
          </cell>
          <cell r="B875">
            <v>0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</row>
        <row r="876">
          <cell r="A876">
            <v>0</v>
          </cell>
          <cell r="B876">
            <v>0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</row>
        <row r="877">
          <cell r="A877">
            <v>0</v>
          </cell>
          <cell r="B877">
            <v>0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</row>
        <row r="878">
          <cell r="A878">
            <v>0</v>
          </cell>
          <cell r="B878">
            <v>0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</row>
        <row r="879">
          <cell r="A879">
            <v>0</v>
          </cell>
          <cell r="B879">
            <v>0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</row>
        <row r="880">
          <cell r="A880">
            <v>0</v>
          </cell>
          <cell r="B880">
            <v>0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</row>
        <row r="881">
          <cell r="A881">
            <v>0</v>
          </cell>
          <cell r="B881">
            <v>0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</row>
        <row r="882">
          <cell r="A882">
            <v>0</v>
          </cell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</row>
        <row r="883">
          <cell r="A883">
            <v>0</v>
          </cell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</row>
        <row r="884">
          <cell r="A884">
            <v>0</v>
          </cell>
          <cell r="B884">
            <v>0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</row>
        <row r="885">
          <cell r="A885">
            <v>0</v>
          </cell>
          <cell r="B885">
            <v>0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</row>
        <row r="886">
          <cell r="A886">
            <v>0</v>
          </cell>
          <cell r="B886">
            <v>0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</row>
        <row r="887">
          <cell r="A887">
            <v>0</v>
          </cell>
          <cell r="B887">
            <v>0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</row>
        <row r="888">
          <cell r="A888">
            <v>0</v>
          </cell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</row>
        <row r="889">
          <cell r="A889">
            <v>0</v>
          </cell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</row>
        <row r="890">
          <cell r="A890">
            <v>0</v>
          </cell>
          <cell r="B890">
            <v>0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</row>
        <row r="891">
          <cell r="A891">
            <v>0</v>
          </cell>
          <cell r="B891">
            <v>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</row>
        <row r="892">
          <cell r="A892">
            <v>0</v>
          </cell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</row>
        <row r="893">
          <cell r="A893">
            <v>0</v>
          </cell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</row>
        <row r="894">
          <cell r="A894">
            <v>0</v>
          </cell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</row>
        <row r="895">
          <cell r="A895">
            <v>0</v>
          </cell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</row>
        <row r="896">
          <cell r="A896">
            <v>0</v>
          </cell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</row>
        <row r="897">
          <cell r="A897">
            <v>0</v>
          </cell>
          <cell r="B897">
            <v>0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</row>
        <row r="898">
          <cell r="A898">
            <v>0</v>
          </cell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</row>
        <row r="899">
          <cell r="A899">
            <v>0</v>
          </cell>
          <cell r="B899">
            <v>0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</row>
        <row r="900">
          <cell r="A900">
            <v>0</v>
          </cell>
          <cell r="B900">
            <v>0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</row>
        <row r="901">
          <cell r="A901">
            <v>0</v>
          </cell>
          <cell r="B901">
            <v>0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</row>
        <row r="902">
          <cell r="A902">
            <v>0</v>
          </cell>
          <cell r="B902">
            <v>0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</row>
        <row r="903">
          <cell r="A903">
            <v>0</v>
          </cell>
          <cell r="B903">
            <v>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</row>
        <row r="904">
          <cell r="A904">
            <v>0</v>
          </cell>
          <cell r="B904">
            <v>0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</row>
        <row r="905">
          <cell r="A905">
            <v>0</v>
          </cell>
          <cell r="B905">
            <v>0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</row>
        <row r="906">
          <cell r="A906">
            <v>0</v>
          </cell>
          <cell r="B906">
            <v>0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</row>
        <row r="907">
          <cell r="A907">
            <v>0</v>
          </cell>
          <cell r="B907">
            <v>0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</row>
        <row r="908">
          <cell r="A908">
            <v>0</v>
          </cell>
          <cell r="B908">
            <v>0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</row>
        <row r="909">
          <cell r="A909">
            <v>0</v>
          </cell>
          <cell r="B909">
            <v>0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</row>
        <row r="910">
          <cell r="A910">
            <v>0</v>
          </cell>
          <cell r="B910">
            <v>0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</row>
        <row r="911">
          <cell r="A911">
            <v>0</v>
          </cell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</row>
        <row r="912">
          <cell r="A912">
            <v>0</v>
          </cell>
          <cell r="B912">
            <v>0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</row>
        <row r="913">
          <cell r="A913">
            <v>0</v>
          </cell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</row>
        <row r="914">
          <cell r="A914">
            <v>0</v>
          </cell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</row>
        <row r="915">
          <cell r="A915">
            <v>0</v>
          </cell>
          <cell r="B915">
            <v>0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</row>
        <row r="916">
          <cell r="A916">
            <v>0</v>
          </cell>
          <cell r="B916">
            <v>0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</row>
        <row r="917">
          <cell r="A917">
            <v>0</v>
          </cell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</row>
        <row r="918">
          <cell r="A918">
            <v>0</v>
          </cell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</row>
        <row r="919">
          <cell r="A919">
            <v>0</v>
          </cell>
          <cell r="B919">
            <v>0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</row>
        <row r="920">
          <cell r="A920">
            <v>0</v>
          </cell>
          <cell r="B920">
            <v>0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</row>
        <row r="921">
          <cell r="A921">
            <v>0</v>
          </cell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</row>
        <row r="922">
          <cell r="A922">
            <v>0</v>
          </cell>
          <cell r="B922">
            <v>0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</row>
        <row r="923">
          <cell r="A923">
            <v>0</v>
          </cell>
          <cell r="B923">
            <v>0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</row>
        <row r="924">
          <cell r="A924">
            <v>0</v>
          </cell>
          <cell r="B924">
            <v>0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</row>
        <row r="925">
          <cell r="A925">
            <v>0</v>
          </cell>
          <cell r="B925">
            <v>0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</row>
        <row r="926">
          <cell r="A926">
            <v>0</v>
          </cell>
          <cell r="B926">
            <v>0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</row>
        <row r="927">
          <cell r="A927">
            <v>0</v>
          </cell>
          <cell r="B927">
            <v>0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</row>
        <row r="928">
          <cell r="A928">
            <v>0</v>
          </cell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</row>
        <row r="929">
          <cell r="A929">
            <v>0</v>
          </cell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</row>
        <row r="930">
          <cell r="A930">
            <v>0</v>
          </cell>
          <cell r="B930">
            <v>0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</row>
        <row r="931">
          <cell r="A931">
            <v>0</v>
          </cell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</row>
        <row r="932">
          <cell r="A932">
            <v>0</v>
          </cell>
          <cell r="B932">
            <v>0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</row>
        <row r="933">
          <cell r="A933">
            <v>0</v>
          </cell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</row>
        <row r="934">
          <cell r="A934">
            <v>0</v>
          </cell>
          <cell r="B934">
            <v>0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</row>
        <row r="935">
          <cell r="A935">
            <v>0</v>
          </cell>
          <cell r="B935">
            <v>0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</row>
        <row r="936">
          <cell r="A936">
            <v>0</v>
          </cell>
          <cell r="B936">
            <v>0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</row>
        <row r="937">
          <cell r="A937">
            <v>0</v>
          </cell>
          <cell r="B937">
            <v>0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</row>
        <row r="939">
          <cell r="A939">
            <v>0</v>
          </cell>
          <cell r="B939">
            <v>0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</row>
        <row r="940">
          <cell r="A940">
            <v>0</v>
          </cell>
          <cell r="B940">
            <v>0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</row>
        <row r="941">
          <cell r="A941">
            <v>0</v>
          </cell>
          <cell r="B941">
            <v>0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</row>
        <row r="942">
          <cell r="A942">
            <v>0</v>
          </cell>
          <cell r="B942">
            <v>0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</row>
        <row r="943">
          <cell r="A943">
            <v>0</v>
          </cell>
          <cell r="B943">
            <v>0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</row>
        <row r="944">
          <cell r="A944">
            <v>0</v>
          </cell>
          <cell r="B944">
            <v>0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</row>
        <row r="946">
          <cell r="A946">
            <v>0</v>
          </cell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</row>
        <row r="947">
          <cell r="A947">
            <v>0</v>
          </cell>
          <cell r="B947">
            <v>0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</row>
        <row r="948">
          <cell r="A948">
            <v>0</v>
          </cell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</row>
        <row r="949">
          <cell r="A949">
            <v>0</v>
          </cell>
          <cell r="B949">
            <v>0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</row>
        <row r="950">
          <cell r="A950">
            <v>0</v>
          </cell>
          <cell r="B950">
            <v>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</row>
        <row r="951">
          <cell r="A951">
            <v>0</v>
          </cell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</row>
        <row r="952">
          <cell r="A952">
            <v>0</v>
          </cell>
          <cell r="B952">
            <v>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</row>
        <row r="954">
          <cell r="A954">
            <v>0</v>
          </cell>
          <cell r="B954">
            <v>0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</row>
        <row r="955">
          <cell r="A955">
            <v>0</v>
          </cell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</row>
        <row r="956">
          <cell r="A956">
            <v>0</v>
          </cell>
          <cell r="B956">
            <v>0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</row>
        <row r="957">
          <cell r="A957">
            <v>0</v>
          </cell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</row>
        <row r="958">
          <cell r="A958">
            <v>0</v>
          </cell>
          <cell r="B958">
            <v>0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</row>
        <row r="959">
          <cell r="A959">
            <v>0</v>
          </cell>
          <cell r="B959">
            <v>0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</row>
        <row r="960">
          <cell r="A960">
            <v>0</v>
          </cell>
          <cell r="B960">
            <v>0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</row>
        <row r="961">
          <cell r="A961">
            <v>0</v>
          </cell>
          <cell r="B961">
            <v>0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</row>
        <row r="962">
          <cell r="A962">
            <v>0</v>
          </cell>
          <cell r="B962">
            <v>0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</row>
        <row r="963">
          <cell r="A963">
            <v>0</v>
          </cell>
          <cell r="B963">
            <v>0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</row>
        <row r="964">
          <cell r="A964">
            <v>0</v>
          </cell>
          <cell r="B964">
            <v>0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</row>
        <row r="965">
          <cell r="A965">
            <v>0</v>
          </cell>
          <cell r="B965">
            <v>0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</row>
        <row r="966">
          <cell r="A966">
            <v>0</v>
          </cell>
          <cell r="B966">
            <v>0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</row>
        <row r="967">
          <cell r="A967">
            <v>0</v>
          </cell>
          <cell r="B967">
            <v>0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</row>
        <row r="968">
          <cell r="A968">
            <v>0</v>
          </cell>
          <cell r="B968">
            <v>0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</row>
        <row r="969">
          <cell r="A969">
            <v>0</v>
          </cell>
          <cell r="B969">
            <v>0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</row>
        <row r="970">
          <cell r="A970">
            <v>0</v>
          </cell>
          <cell r="B970">
            <v>0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</row>
        <row r="971">
          <cell r="A971">
            <v>0</v>
          </cell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</row>
        <row r="972">
          <cell r="A972">
            <v>0</v>
          </cell>
          <cell r="B972">
            <v>0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</row>
        <row r="973">
          <cell r="A973">
            <v>0</v>
          </cell>
          <cell r="B973">
            <v>0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</row>
        <row r="974">
          <cell r="A974">
            <v>0</v>
          </cell>
          <cell r="B974">
            <v>0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</row>
        <row r="975">
          <cell r="A975">
            <v>0</v>
          </cell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</row>
        <row r="976">
          <cell r="A976">
            <v>0</v>
          </cell>
          <cell r="B976">
            <v>0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</row>
        <row r="977">
          <cell r="A977">
            <v>0</v>
          </cell>
          <cell r="B977">
            <v>0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</row>
        <row r="978">
          <cell r="A978">
            <v>0</v>
          </cell>
          <cell r="B978">
            <v>0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</row>
        <row r="979">
          <cell r="A979">
            <v>0</v>
          </cell>
          <cell r="B979">
            <v>0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</row>
        <row r="980">
          <cell r="A980">
            <v>0</v>
          </cell>
          <cell r="B980">
            <v>0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</row>
        <row r="981">
          <cell r="A981">
            <v>0</v>
          </cell>
          <cell r="B981">
            <v>0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</row>
        <row r="982">
          <cell r="A982">
            <v>0</v>
          </cell>
          <cell r="B982">
            <v>0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</row>
        <row r="983">
          <cell r="A983">
            <v>0</v>
          </cell>
          <cell r="B983">
            <v>0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</row>
        <row r="984">
          <cell r="A984">
            <v>0</v>
          </cell>
          <cell r="B984">
            <v>0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</row>
        <row r="985">
          <cell r="A985">
            <v>0</v>
          </cell>
          <cell r="B985">
            <v>0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</row>
        <row r="986">
          <cell r="A986">
            <v>0</v>
          </cell>
          <cell r="B986">
            <v>0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</row>
        <row r="987">
          <cell r="A987">
            <v>0</v>
          </cell>
          <cell r="B987">
            <v>0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</row>
        <row r="988">
          <cell r="A988">
            <v>0</v>
          </cell>
          <cell r="B988">
            <v>0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</row>
        <row r="989">
          <cell r="A989">
            <v>0</v>
          </cell>
          <cell r="B989">
            <v>0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</row>
        <row r="990">
          <cell r="A990">
            <v>0</v>
          </cell>
          <cell r="B990">
            <v>0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</row>
        <row r="991">
          <cell r="A991">
            <v>0</v>
          </cell>
          <cell r="B991">
            <v>0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</row>
        <row r="992">
          <cell r="A992">
            <v>0</v>
          </cell>
          <cell r="B992">
            <v>0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</row>
        <row r="993">
          <cell r="A993">
            <v>0</v>
          </cell>
          <cell r="B993">
            <v>0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</row>
        <row r="994">
          <cell r="A994">
            <v>0</v>
          </cell>
          <cell r="B994">
            <v>0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</row>
        <row r="995">
          <cell r="A995">
            <v>0</v>
          </cell>
          <cell r="B995">
            <v>0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</row>
        <row r="996">
          <cell r="A996">
            <v>0</v>
          </cell>
          <cell r="B996">
            <v>0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</row>
        <row r="997">
          <cell r="A997">
            <v>0</v>
          </cell>
          <cell r="B997">
            <v>0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</row>
        <row r="998">
          <cell r="A998">
            <v>0</v>
          </cell>
          <cell r="B998">
            <v>0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</row>
        <row r="999">
          <cell r="A999">
            <v>0</v>
          </cell>
          <cell r="B999">
            <v>0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</row>
        <row r="1000">
          <cell r="A1000">
            <v>0</v>
          </cell>
          <cell r="B1000">
            <v>0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國小組運動育樂頒獎表"/>
      <sheetName val="運動育樂(小)"/>
      <sheetName val="國小組 創意1 "/>
      <sheetName val="國小組 創意2 "/>
      <sheetName val="國小組 作動"/>
      <sheetName val="國小組 美觀、市場、傳達"/>
      <sheetName val="國小組 環保、整體 "/>
    </sheetNames>
    <sheetDataSet>
      <sheetData sheetId="0">
        <row r="30">
          <cell r="F30">
            <v>5</v>
          </cell>
        </row>
        <row r="31">
          <cell r="F31">
            <v>4</v>
          </cell>
        </row>
        <row r="32">
          <cell r="F32">
            <v>3</v>
          </cell>
        </row>
        <row r="33">
          <cell r="F33">
            <v>2</v>
          </cell>
        </row>
        <row r="34">
          <cell r="F34">
            <v>1</v>
          </cell>
        </row>
      </sheetData>
      <sheetData sheetId="1">
        <row r="1">
          <cell r="A1">
            <v>0</v>
          </cell>
          <cell r="B1" t="str">
            <v>運動育樂</v>
          </cell>
          <cell r="C1" t="str">
            <v>2018 IEYI 國小組 複審評分表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</row>
        <row r="2">
          <cell r="A2" t="str">
            <v>名次</v>
          </cell>
          <cell r="B2" t="str">
            <v>作品編號</v>
          </cell>
          <cell r="C2" t="str">
            <v>作品名稱</v>
          </cell>
          <cell r="D2" t="str">
            <v>創意性-1(30%)</v>
          </cell>
          <cell r="E2" t="str">
            <v>創意性-2(30%)</v>
          </cell>
          <cell r="F2" t="str">
            <v>作動性(20％)</v>
          </cell>
          <cell r="G2" t="str">
            <v>美觀性(10%)</v>
          </cell>
          <cell r="H2" t="str">
            <v>市場性(10%)</v>
          </cell>
          <cell r="I2" t="str">
            <v>傳達性(8％)</v>
          </cell>
          <cell r="J2" t="str">
            <v>環保性(10％)</v>
          </cell>
          <cell r="K2" t="str">
            <v>整體性(10％)</v>
          </cell>
          <cell r="L2" t="str">
            <v>專利性(2%)</v>
          </cell>
          <cell r="M2" t="str">
            <v>評審總分</v>
          </cell>
          <cell r="N2" t="str">
            <v>評審長調分</v>
          </cell>
          <cell r="O2" t="str">
            <v>調分總分</v>
          </cell>
          <cell r="P2" t="str">
            <v>名次</v>
          </cell>
          <cell r="Q2" t="str">
            <v>作者一</v>
          </cell>
          <cell r="R2" t="str">
            <v>作者一學校</v>
          </cell>
          <cell r="S2" t="str">
            <v>作者二</v>
          </cell>
          <cell r="T2" t="str">
            <v>作者二學校</v>
          </cell>
          <cell r="U2" t="str">
            <v>作者三</v>
          </cell>
          <cell r="V2" t="str">
            <v>作者三學校</v>
          </cell>
          <cell r="W2" t="str">
            <v>獎項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</row>
        <row r="3">
          <cell r="A3">
            <v>1</v>
          </cell>
          <cell r="B3" t="str">
            <v>TWEE18006</v>
          </cell>
          <cell r="C3" t="str">
            <v>光迷宮</v>
          </cell>
          <cell r="D3">
            <v>87</v>
          </cell>
          <cell r="E3">
            <v>90</v>
          </cell>
          <cell r="F3">
            <v>88</v>
          </cell>
          <cell r="G3">
            <v>95</v>
          </cell>
          <cell r="H3">
            <v>95</v>
          </cell>
          <cell r="I3">
            <v>95</v>
          </cell>
          <cell r="J3">
            <v>91</v>
          </cell>
          <cell r="K3">
            <v>93</v>
          </cell>
          <cell r="L3">
            <v>0</v>
          </cell>
          <cell r="M3">
            <v>89.15</v>
          </cell>
          <cell r="N3">
            <v>0</v>
          </cell>
          <cell r="O3">
            <v>89.15</v>
          </cell>
          <cell r="P3">
            <v>1</v>
          </cell>
          <cell r="Q3" t="str">
            <v>高英豪</v>
          </cell>
          <cell r="R3" t="str">
            <v>臺中市大里區內新國民小學</v>
          </cell>
          <cell r="S3" t="str">
            <v>張景昀</v>
          </cell>
          <cell r="T3" t="str">
            <v>臺中市大里區益民國民小學</v>
          </cell>
          <cell r="U3" t="str">
            <v>林品嫻</v>
          </cell>
          <cell r="V3" t="str">
            <v>臺中市大里區內新國民小學</v>
          </cell>
          <cell r="W3" t="str">
            <v>金牌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</row>
        <row r="4">
          <cell r="A4">
            <v>2</v>
          </cell>
          <cell r="B4" t="str">
            <v>TWEE18077</v>
          </cell>
          <cell r="C4" t="str">
            <v>多功能量角尺</v>
          </cell>
          <cell r="D4">
            <v>87</v>
          </cell>
          <cell r="E4">
            <v>89</v>
          </cell>
          <cell r="F4">
            <v>81</v>
          </cell>
          <cell r="G4">
            <v>95</v>
          </cell>
          <cell r="H4">
            <v>90</v>
          </cell>
          <cell r="I4">
            <v>90</v>
          </cell>
          <cell r="J4">
            <v>88</v>
          </cell>
          <cell r="K4">
            <v>91</v>
          </cell>
          <cell r="L4">
            <v>0</v>
          </cell>
          <cell r="M4">
            <v>86.2</v>
          </cell>
          <cell r="N4">
            <v>0</v>
          </cell>
          <cell r="O4">
            <v>86.2</v>
          </cell>
          <cell r="P4">
            <v>2</v>
          </cell>
          <cell r="Q4" t="str">
            <v>賴語岑</v>
          </cell>
          <cell r="R4" t="str">
            <v>宜蘭縣縣立北成國民小學</v>
          </cell>
          <cell r="S4" t="str">
            <v>莊凱鈞</v>
          </cell>
          <cell r="T4" t="str">
            <v>宜蘭縣縣立北成國民小學</v>
          </cell>
          <cell r="U4">
            <v>0</v>
          </cell>
          <cell r="V4">
            <v>0</v>
          </cell>
          <cell r="W4" t="str">
            <v>金牌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</row>
        <row r="5">
          <cell r="A5">
            <v>3</v>
          </cell>
          <cell r="B5" t="str">
            <v>TWEE18042</v>
          </cell>
          <cell r="C5" t="str">
            <v>搖頭晃腦</v>
          </cell>
          <cell r="D5">
            <v>83</v>
          </cell>
          <cell r="E5">
            <v>92</v>
          </cell>
          <cell r="F5">
            <v>86</v>
          </cell>
          <cell r="G5">
            <v>95</v>
          </cell>
          <cell r="H5">
            <v>85</v>
          </cell>
          <cell r="I5">
            <v>85</v>
          </cell>
          <cell r="J5">
            <v>88</v>
          </cell>
          <cell r="K5">
            <v>90</v>
          </cell>
          <cell r="L5">
            <v>0</v>
          </cell>
          <cell r="M5">
            <v>86.05</v>
          </cell>
          <cell r="N5">
            <v>0</v>
          </cell>
          <cell r="O5">
            <v>86.05</v>
          </cell>
          <cell r="P5">
            <v>3</v>
          </cell>
          <cell r="Q5" t="str">
            <v>黃詩渟</v>
          </cell>
          <cell r="R5" t="str">
            <v>南投縣鯉魚國小</v>
          </cell>
          <cell r="S5" t="str">
            <v>王思涵</v>
          </cell>
          <cell r="T5" t="str">
            <v>南投縣鯉魚國小</v>
          </cell>
          <cell r="U5" t="str">
            <v>葉佳妤</v>
          </cell>
          <cell r="V5" t="str">
            <v>南投縣鯉魚國小</v>
          </cell>
          <cell r="W5" t="str">
            <v>金牌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A6">
            <v>4</v>
          </cell>
          <cell r="B6" t="str">
            <v>TWEE18002</v>
          </cell>
          <cell r="C6" t="str">
            <v>兒童跳躍長高輔助器</v>
          </cell>
          <cell r="D6">
            <v>83</v>
          </cell>
          <cell r="E6">
            <v>90</v>
          </cell>
          <cell r="F6">
            <v>83</v>
          </cell>
          <cell r="G6">
            <v>90</v>
          </cell>
          <cell r="H6">
            <v>85</v>
          </cell>
          <cell r="I6">
            <v>85</v>
          </cell>
          <cell r="J6">
            <v>86</v>
          </cell>
          <cell r="K6">
            <v>89</v>
          </cell>
          <cell r="L6">
            <v>0</v>
          </cell>
          <cell r="M6">
            <v>84.35</v>
          </cell>
          <cell r="N6">
            <v>0</v>
          </cell>
          <cell r="O6">
            <v>84.35</v>
          </cell>
          <cell r="P6">
            <v>4</v>
          </cell>
          <cell r="Q6" t="str">
            <v>林丰亮</v>
          </cell>
          <cell r="R6" t="str">
            <v>臺北市市立民生國民小學</v>
          </cell>
          <cell r="S6" t="str">
            <v>謝佩臻</v>
          </cell>
          <cell r="T6" t="str">
            <v>花蓮縣縣立鑄強國民小學</v>
          </cell>
          <cell r="U6">
            <v>0</v>
          </cell>
          <cell r="V6">
            <v>0</v>
          </cell>
          <cell r="W6" t="str">
            <v>金牌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A7">
            <v>5</v>
          </cell>
          <cell r="B7" t="str">
            <v>TWEE18048</v>
          </cell>
          <cell r="C7" t="str">
            <v>傾斜式行李箱</v>
          </cell>
          <cell r="D7">
            <v>80</v>
          </cell>
          <cell r="E7">
            <v>85</v>
          </cell>
          <cell r="F7">
            <v>83</v>
          </cell>
          <cell r="G7">
            <v>95</v>
          </cell>
          <cell r="H7">
            <v>95</v>
          </cell>
          <cell r="I7">
            <v>96</v>
          </cell>
          <cell r="J7">
            <v>78</v>
          </cell>
          <cell r="K7">
            <v>85</v>
          </cell>
          <cell r="L7">
            <v>0</v>
          </cell>
          <cell r="M7">
            <v>84.33</v>
          </cell>
          <cell r="N7">
            <v>0</v>
          </cell>
          <cell r="O7">
            <v>84.33</v>
          </cell>
          <cell r="P7">
            <v>5</v>
          </cell>
          <cell r="Q7" t="str">
            <v>顏琳</v>
          </cell>
          <cell r="R7" t="str">
            <v>高雄市東光國民小學</v>
          </cell>
          <cell r="S7" t="str">
            <v>許庭睿</v>
          </cell>
          <cell r="T7" t="str">
            <v>台南市東光國民小學</v>
          </cell>
          <cell r="U7" t="str">
            <v>林軍彥</v>
          </cell>
          <cell r="V7" t="str">
            <v>高雄市七賢國民小學</v>
          </cell>
          <cell r="W7" t="str">
            <v>金牌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</row>
        <row r="8">
          <cell r="A8">
            <v>6</v>
          </cell>
          <cell r="B8" t="str">
            <v>TWEE18051</v>
          </cell>
          <cell r="C8" t="str">
            <v>野餐墊「袋」著走</v>
          </cell>
          <cell r="D8">
            <v>87</v>
          </cell>
          <cell r="E8">
            <v>85</v>
          </cell>
          <cell r="F8">
            <v>82</v>
          </cell>
          <cell r="G8">
            <v>84</v>
          </cell>
          <cell r="H8">
            <v>85</v>
          </cell>
          <cell r="I8">
            <v>85</v>
          </cell>
          <cell r="J8">
            <v>89</v>
          </cell>
          <cell r="K8">
            <v>93</v>
          </cell>
          <cell r="L8">
            <v>0</v>
          </cell>
          <cell r="M8">
            <v>84.1</v>
          </cell>
          <cell r="N8">
            <v>0</v>
          </cell>
          <cell r="O8">
            <v>84.1</v>
          </cell>
          <cell r="P8">
            <v>6</v>
          </cell>
          <cell r="Q8" t="str">
            <v>歐宸睿</v>
          </cell>
          <cell r="R8" t="str">
            <v>高雄市市立東光國民小學</v>
          </cell>
          <cell r="S8" t="str">
            <v>姚尚融</v>
          </cell>
          <cell r="T8" t="str">
            <v>高雄市市立東光國民小學</v>
          </cell>
          <cell r="U8" t="str">
            <v>歐子嫺</v>
          </cell>
          <cell r="V8" t="str">
            <v>高雄市市立東光國民小學</v>
          </cell>
          <cell r="W8" t="str">
            <v>銀牌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</row>
        <row r="9">
          <cell r="A9">
            <v>7</v>
          </cell>
          <cell r="B9" t="str">
            <v>TWEE18066</v>
          </cell>
          <cell r="C9" t="str">
            <v>黑白分明圍棋</v>
          </cell>
          <cell r="D9">
            <v>85</v>
          </cell>
          <cell r="E9">
            <v>90</v>
          </cell>
          <cell r="F9">
            <v>81</v>
          </cell>
          <cell r="G9">
            <v>85</v>
          </cell>
          <cell r="H9">
            <v>80</v>
          </cell>
          <cell r="I9">
            <v>85</v>
          </cell>
          <cell r="J9">
            <v>90</v>
          </cell>
          <cell r="K9">
            <v>93</v>
          </cell>
          <cell r="L9">
            <v>0</v>
          </cell>
          <cell r="M9">
            <v>84.05</v>
          </cell>
          <cell r="N9">
            <v>0</v>
          </cell>
          <cell r="O9">
            <v>84.05</v>
          </cell>
          <cell r="P9">
            <v>7</v>
          </cell>
          <cell r="Q9" t="str">
            <v>吳一峰</v>
          </cell>
          <cell r="R9" t="str">
            <v>高雄市福山國小</v>
          </cell>
          <cell r="S9" t="str">
            <v>許幼昕</v>
          </cell>
          <cell r="T9" t="str">
            <v>高雄市福山國小</v>
          </cell>
          <cell r="U9" t="str">
            <v>吳冠瑩</v>
          </cell>
          <cell r="V9" t="str">
            <v>高雄市福山國小</v>
          </cell>
          <cell r="W9" t="str">
            <v>銀牌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</row>
        <row r="10">
          <cell r="A10">
            <v>8</v>
          </cell>
          <cell r="B10" t="str">
            <v>TWEE18121</v>
          </cell>
          <cell r="C10" t="str">
            <v>〝架〞之有物-可拆組之看書架</v>
          </cell>
          <cell r="D10">
            <v>85</v>
          </cell>
          <cell r="E10">
            <v>85</v>
          </cell>
          <cell r="F10">
            <v>81</v>
          </cell>
          <cell r="G10">
            <v>95</v>
          </cell>
          <cell r="H10">
            <v>92</v>
          </cell>
          <cell r="I10">
            <v>75</v>
          </cell>
          <cell r="J10">
            <v>86</v>
          </cell>
          <cell r="K10">
            <v>88</v>
          </cell>
          <cell r="L10">
            <v>0</v>
          </cell>
          <cell r="M10">
            <v>83.8</v>
          </cell>
          <cell r="N10">
            <v>0</v>
          </cell>
          <cell r="O10">
            <v>83.8</v>
          </cell>
          <cell r="P10">
            <v>8</v>
          </cell>
          <cell r="Q10" t="str">
            <v>林庭羽</v>
          </cell>
          <cell r="R10" t="str">
            <v>嘉義市市立嘉北國民小學</v>
          </cell>
          <cell r="S10" t="str">
            <v>林瑋宸</v>
          </cell>
          <cell r="T10" t="str">
            <v>嘉義市國立嘉義大學附設實驗國民小學</v>
          </cell>
          <cell r="U10" t="str">
            <v>林樂穎</v>
          </cell>
          <cell r="V10" t="str">
            <v>嘉義市國立嘉義大學附設實驗國民小學</v>
          </cell>
          <cell r="W10" t="str">
            <v>銀牌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</row>
        <row r="11">
          <cell r="A11">
            <v>9</v>
          </cell>
          <cell r="B11" t="str">
            <v>TWEE18097</v>
          </cell>
          <cell r="C11" t="str">
            <v>氣泡迷宮</v>
          </cell>
          <cell r="D11">
            <v>87</v>
          </cell>
          <cell r="E11">
            <v>82</v>
          </cell>
          <cell r="F11">
            <v>80</v>
          </cell>
          <cell r="G11">
            <v>90</v>
          </cell>
          <cell r="H11">
            <v>80</v>
          </cell>
          <cell r="I11">
            <v>90</v>
          </cell>
          <cell r="J11">
            <v>90</v>
          </cell>
          <cell r="K11">
            <v>92</v>
          </cell>
          <cell r="L11">
            <v>0</v>
          </cell>
          <cell r="M11">
            <v>83.75</v>
          </cell>
          <cell r="N11">
            <v>0</v>
          </cell>
          <cell r="O11">
            <v>83.75</v>
          </cell>
          <cell r="P11">
            <v>9</v>
          </cell>
          <cell r="Q11" t="str">
            <v>陳宥妤</v>
          </cell>
          <cell r="R11" t="str">
            <v>宜蘭縣五結鄉學進國民小學</v>
          </cell>
          <cell r="S11" t="str">
            <v>邱莉臻</v>
          </cell>
          <cell r="T11" t="str">
            <v>宜蘭縣五結鄉學進國民小學</v>
          </cell>
          <cell r="U11">
            <v>0</v>
          </cell>
          <cell r="V11">
            <v>0</v>
          </cell>
          <cell r="W11" t="str">
            <v>銀牌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A12">
            <v>10</v>
          </cell>
          <cell r="B12" t="str">
            <v>TWEE18037</v>
          </cell>
          <cell r="C12" t="str">
            <v>兩用環保隨身衛生紙袋</v>
          </cell>
          <cell r="D12">
            <v>80</v>
          </cell>
          <cell r="E12">
            <v>83</v>
          </cell>
          <cell r="F12">
            <v>79</v>
          </cell>
          <cell r="G12">
            <v>90</v>
          </cell>
          <cell r="H12">
            <v>85</v>
          </cell>
          <cell r="I12">
            <v>85</v>
          </cell>
          <cell r="J12">
            <v>89</v>
          </cell>
          <cell r="K12">
            <v>92</v>
          </cell>
          <cell r="L12">
            <v>1</v>
          </cell>
          <cell r="M12">
            <v>83.65</v>
          </cell>
          <cell r="N12">
            <v>0</v>
          </cell>
          <cell r="O12">
            <v>83.65</v>
          </cell>
          <cell r="P12">
            <v>10</v>
          </cell>
          <cell r="Q12" t="str">
            <v>劉家妤</v>
          </cell>
          <cell r="R12" t="str">
            <v>嘉義市國立嘉義大學附設實驗國民小學</v>
          </cell>
          <cell r="S12" t="str">
            <v>張允誠</v>
          </cell>
          <cell r="T12" t="str">
            <v>嘉義市國立嘉義大學附設實驗國民小學</v>
          </cell>
          <cell r="U12" t="str">
            <v>李可晴</v>
          </cell>
          <cell r="V12" t="str">
            <v>嘉義市國立嘉義大學附設實驗國民小學</v>
          </cell>
          <cell r="W12" t="str">
            <v>銀牌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A13">
            <v>11</v>
          </cell>
          <cell r="B13" t="str">
            <v>TWEE18047</v>
          </cell>
          <cell r="C13" t="str">
            <v>智慧型結帳手推車(改名)</v>
          </cell>
          <cell r="D13">
            <v>75</v>
          </cell>
          <cell r="E13">
            <v>83</v>
          </cell>
          <cell r="F13">
            <v>84</v>
          </cell>
          <cell r="G13">
            <v>95</v>
          </cell>
          <cell r="H13">
            <v>95</v>
          </cell>
          <cell r="I13">
            <v>95</v>
          </cell>
          <cell r="J13">
            <v>80</v>
          </cell>
          <cell r="K13">
            <v>85</v>
          </cell>
          <cell r="L13">
            <v>0</v>
          </cell>
          <cell r="M13">
            <v>83.6</v>
          </cell>
          <cell r="N13">
            <v>0</v>
          </cell>
          <cell r="O13">
            <v>83.6</v>
          </cell>
          <cell r="P13">
            <v>11</v>
          </cell>
          <cell r="Q13" t="str">
            <v>顏琳</v>
          </cell>
          <cell r="R13" t="str">
            <v>高雄市東光國民小學</v>
          </cell>
          <cell r="S13" t="str">
            <v>許庭睿</v>
          </cell>
          <cell r="T13" t="str">
            <v>臺南市東光國民小學</v>
          </cell>
          <cell r="U13" t="str">
            <v>林軍彥</v>
          </cell>
          <cell r="V13" t="str">
            <v>高雄市七賢國民小學</v>
          </cell>
          <cell r="W13" t="str">
            <v>銀牌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A14">
            <v>12</v>
          </cell>
          <cell r="B14" t="str">
            <v>TWEE18059</v>
          </cell>
          <cell r="C14" t="str">
            <v>怪手行李箱</v>
          </cell>
          <cell r="D14">
            <v>85</v>
          </cell>
          <cell r="E14">
            <v>82</v>
          </cell>
          <cell r="F14">
            <v>80</v>
          </cell>
          <cell r="G14">
            <v>90</v>
          </cell>
          <cell r="H14">
            <v>85</v>
          </cell>
          <cell r="I14">
            <v>90</v>
          </cell>
          <cell r="J14">
            <v>86</v>
          </cell>
          <cell r="K14">
            <v>89</v>
          </cell>
          <cell r="L14">
            <v>0</v>
          </cell>
          <cell r="M14">
            <v>83.25</v>
          </cell>
          <cell r="N14">
            <v>0</v>
          </cell>
          <cell r="O14">
            <v>83.25</v>
          </cell>
          <cell r="P14">
            <v>12</v>
          </cell>
          <cell r="Q14" t="str">
            <v>楊舜佑</v>
          </cell>
          <cell r="R14" t="str">
            <v>高雄市市立東光國民小學</v>
          </cell>
          <cell r="S14" t="str">
            <v>楊舜程</v>
          </cell>
          <cell r="T14" t="str">
            <v>高雄市市立東光國民小學</v>
          </cell>
          <cell r="U14" t="str">
            <v>陳財源</v>
          </cell>
          <cell r="V14" t="str">
            <v>高雄市市立東光國民小學</v>
          </cell>
          <cell r="W14" t="str">
            <v>銀牌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A15">
            <v>13</v>
          </cell>
          <cell r="B15" t="str">
            <v>TWEE18101</v>
          </cell>
          <cell r="C15" t="str">
            <v>快樂撿球器</v>
          </cell>
          <cell r="D15">
            <v>83</v>
          </cell>
          <cell r="E15">
            <v>88</v>
          </cell>
          <cell r="F15">
            <v>82</v>
          </cell>
          <cell r="G15">
            <v>90</v>
          </cell>
          <cell r="H15">
            <v>80</v>
          </cell>
          <cell r="I15">
            <v>85</v>
          </cell>
          <cell r="J15">
            <v>83</v>
          </cell>
          <cell r="K15">
            <v>87</v>
          </cell>
          <cell r="L15">
            <v>0</v>
          </cell>
          <cell r="M15">
            <v>82.85</v>
          </cell>
          <cell r="N15">
            <v>0</v>
          </cell>
          <cell r="O15">
            <v>82.85</v>
          </cell>
          <cell r="P15">
            <v>13</v>
          </cell>
          <cell r="Q15" t="str">
            <v>劉晉宇</v>
          </cell>
          <cell r="R15" t="str">
            <v>桃園市東安國小</v>
          </cell>
          <cell r="S15" t="str">
            <v>鍾宜蓁</v>
          </cell>
          <cell r="T15" t="str">
            <v>桃園市東安國小</v>
          </cell>
          <cell r="U15" t="str">
            <v>陳沛芹</v>
          </cell>
          <cell r="V15" t="str">
            <v>桃園市東安國小</v>
          </cell>
          <cell r="W15" t="str">
            <v>銀牌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A16">
            <v>14</v>
          </cell>
          <cell r="B16" t="str">
            <v>TWEE18063</v>
          </cell>
          <cell r="C16" t="str">
            <v>洞洞書櫃</v>
          </cell>
          <cell r="D16">
            <v>85</v>
          </cell>
          <cell r="E16">
            <v>84</v>
          </cell>
          <cell r="F16">
            <v>80</v>
          </cell>
          <cell r="G16">
            <v>85</v>
          </cell>
          <cell r="H16">
            <v>80</v>
          </cell>
          <cell r="I16">
            <v>95</v>
          </cell>
          <cell r="J16">
            <v>75</v>
          </cell>
          <cell r="K16">
            <v>88</v>
          </cell>
          <cell r="L16">
            <v>1</v>
          </cell>
          <cell r="M16">
            <v>82.75</v>
          </cell>
          <cell r="N16">
            <v>0</v>
          </cell>
          <cell r="O16">
            <v>82.75</v>
          </cell>
          <cell r="P16">
            <v>14</v>
          </cell>
          <cell r="Q16" t="str">
            <v>王鈞毅</v>
          </cell>
          <cell r="R16" t="str">
            <v>嘉義市國立嘉義大學附設實驗國民小學</v>
          </cell>
          <cell r="S16" t="str">
            <v>周寬宥</v>
          </cell>
          <cell r="T16" t="str">
            <v>嘉義市國立嘉義大學附設實驗國民小學</v>
          </cell>
          <cell r="U16" t="str">
            <v>周宇萱</v>
          </cell>
          <cell r="V16" t="str">
            <v>嘉義市國立嘉義大學附設實驗國民小學</v>
          </cell>
          <cell r="W16" t="str">
            <v>銀牌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</row>
        <row r="17">
          <cell r="A17">
            <v>15</v>
          </cell>
          <cell r="B17" t="str">
            <v>TWEE18099</v>
          </cell>
          <cell r="C17" t="str">
            <v>易易吸橡皮擦</v>
          </cell>
          <cell r="D17">
            <v>83</v>
          </cell>
          <cell r="E17">
            <v>86</v>
          </cell>
          <cell r="F17">
            <v>81</v>
          </cell>
          <cell r="G17">
            <v>90</v>
          </cell>
          <cell r="H17">
            <v>90</v>
          </cell>
          <cell r="I17">
            <v>80</v>
          </cell>
          <cell r="J17">
            <v>80</v>
          </cell>
          <cell r="K17">
            <v>86</v>
          </cell>
          <cell r="L17">
            <v>0</v>
          </cell>
          <cell r="M17">
            <v>82.55</v>
          </cell>
          <cell r="N17">
            <v>0</v>
          </cell>
          <cell r="O17">
            <v>82.55</v>
          </cell>
          <cell r="P17">
            <v>15</v>
          </cell>
          <cell r="Q17" t="str">
            <v>郭恩同</v>
          </cell>
          <cell r="R17" t="str">
            <v>桃園市市立仁善國民小學</v>
          </cell>
          <cell r="S17" t="str">
            <v>郭宥威</v>
          </cell>
          <cell r="T17" t="str">
            <v>桃園市市立仁善國民小學</v>
          </cell>
          <cell r="U17">
            <v>0</v>
          </cell>
          <cell r="V17">
            <v>0</v>
          </cell>
          <cell r="W17" t="str">
            <v>銀牌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A18">
            <v>16</v>
          </cell>
          <cell r="B18" t="str">
            <v>TWEE18007</v>
          </cell>
          <cell r="C18" t="str">
            <v>摩天輪膠帶台</v>
          </cell>
          <cell r="D18">
            <v>85</v>
          </cell>
          <cell r="E18">
            <v>83</v>
          </cell>
          <cell r="F18">
            <v>76</v>
          </cell>
          <cell r="G18">
            <v>90</v>
          </cell>
          <cell r="H18">
            <v>80</v>
          </cell>
          <cell r="I18">
            <v>85</v>
          </cell>
          <cell r="J18">
            <v>89</v>
          </cell>
          <cell r="K18">
            <v>93</v>
          </cell>
          <cell r="L18">
            <v>0</v>
          </cell>
          <cell r="M18">
            <v>82.4</v>
          </cell>
          <cell r="N18">
            <v>0</v>
          </cell>
          <cell r="O18">
            <v>82.4</v>
          </cell>
          <cell r="P18">
            <v>16</v>
          </cell>
          <cell r="Q18" t="str">
            <v>黃宥婕</v>
          </cell>
          <cell r="R18" t="str">
            <v>臺中市大里區內新國民小學</v>
          </cell>
          <cell r="S18" t="str">
            <v>張芷晴</v>
          </cell>
          <cell r="T18" t="str">
            <v>臺中市大里區內新國民小學</v>
          </cell>
          <cell r="U18" t="str">
            <v>張芷涵</v>
          </cell>
          <cell r="V18" t="str">
            <v>臺中市大里區內新國民小學</v>
          </cell>
          <cell r="W18" t="str">
            <v>銅牌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A19">
            <v>17</v>
          </cell>
          <cell r="B19" t="str">
            <v>TWEE18046</v>
          </cell>
          <cell r="C19" t="str">
            <v>開心銅板樂樂捐</v>
          </cell>
          <cell r="D19">
            <v>87</v>
          </cell>
          <cell r="E19">
            <v>82</v>
          </cell>
          <cell r="F19">
            <v>82</v>
          </cell>
          <cell r="G19">
            <v>90</v>
          </cell>
          <cell r="H19">
            <v>85</v>
          </cell>
          <cell r="I19">
            <v>85</v>
          </cell>
          <cell r="J19">
            <v>78</v>
          </cell>
          <cell r="K19">
            <v>85</v>
          </cell>
          <cell r="L19">
            <v>0</v>
          </cell>
          <cell r="M19">
            <v>82.35</v>
          </cell>
          <cell r="N19">
            <v>0</v>
          </cell>
          <cell r="O19">
            <v>82.35</v>
          </cell>
          <cell r="P19">
            <v>17</v>
          </cell>
          <cell r="Q19" t="str">
            <v>高啓翔</v>
          </cell>
          <cell r="R19" t="str">
            <v>高雄市鼓山區中山國小</v>
          </cell>
          <cell r="S19" t="str">
            <v>黃宇瑄</v>
          </cell>
          <cell r="T19" t="str">
            <v>高雄市鼓山區中山國小</v>
          </cell>
          <cell r="U19" t="str">
            <v>郭閎宇</v>
          </cell>
          <cell r="V19" t="str">
            <v>高雄市三民區十全國小</v>
          </cell>
          <cell r="W19" t="str">
            <v>銅牌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A20">
            <v>18</v>
          </cell>
          <cell r="B20" t="str">
            <v>TWEE18123</v>
          </cell>
          <cell r="C20" t="str">
            <v>路跑用個人空氣清淨機</v>
          </cell>
          <cell r="D20">
            <v>80</v>
          </cell>
          <cell r="E20">
            <v>83</v>
          </cell>
          <cell r="F20">
            <v>82</v>
          </cell>
          <cell r="G20">
            <v>90</v>
          </cell>
          <cell r="H20">
            <v>90</v>
          </cell>
          <cell r="I20">
            <v>90</v>
          </cell>
          <cell r="J20">
            <v>76</v>
          </cell>
          <cell r="K20">
            <v>86</v>
          </cell>
          <cell r="L20">
            <v>0</v>
          </cell>
          <cell r="M20">
            <v>82.25</v>
          </cell>
          <cell r="N20">
            <v>0</v>
          </cell>
          <cell r="O20">
            <v>82.25</v>
          </cell>
          <cell r="P20">
            <v>18</v>
          </cell>
          <cell r="Q20" t="str">
            <v>鐘煜翔</v>
          </cell>
          <cell r="R20" t="str">
            <v>嘉義縣縣立和睦國民小學</v>
          </cell>
          <cell r="S20" t="str">
            <v>林宥呈</v>
          </cell>
          <cell r="T20" t="str">
            <v>嘉義縣縣立和睦國民小學</v>
          </cell>
          <cell r="U20">
            <v>0</v>
          </cell>
          <cell r="V20">
            <v>0</v>
          </cell>
          <cell r="W20" t="str">
            <v>銅牌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1">
          <cell r="A21">
            <v>19</v>
          </cell>
          <cell r="B21" t="str">
            <v>TWEE18086</v>
          </cell>
          <cell r="C21" t="str">
            <v>好貼好正</v>
          </cell>
          <cell r="D21">
            <v>83</v>
          </cell>
          <cell r="E21">
            <v>90</v>
          </cell>
          <cell r="F21">
            <v>79</v>
          </cell>
          <cell r="G21">
            <v>85</v>
          </cell>
          <cell r="H21">
            <v>80</v>
          </cell>
          <cell r="I21">
            <v>85</v>
          </cell>
          <cell r="J21">
            <v>83</v>
          </cell>
          <cell r="K21">
            <v>86</v>
          </cell>
          <cell r="L21">
            <v>0</v>
          </cell>
          <cell r="M21">
            <v>81.95</v>
          </cell>
          <cell r="N21">
            <v>0</v>
          </cell>
          <cell r="O21">
            <v>81.95</v>
          </cell>
          <cell r="P21">
            <v>19</v>
          </cell>
          <cell r="Q21" t="str">
            <v>邱吉爾</v>
          </cell>
          <cell r="R21" t="str">
            <v>高雄市立博愛國民小學</v>
          </cell>
          <cell r="S21" t="str">
            <v>陳舒涵</v>
          </cell>
          <cell r="T21" t="str">
            <v>高雄美國學校</v>
          </cell>
          <cell r="U21" t="str">
            <v>張恩綸</v>
          </cell>
          <cell r="V21" t="str">
            <v>高雄市私立明誠高級中學-國小部</v>
          </cell>
          <cell r="W21" t="str">
            <v>銅牌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</row>
        <row r="22">
          <cell r="A22">
            <v>20</v>
          </cell>
          <cell r="B22" t="str">
            <v>TWEE18091</v>
          </cell>
          <cell r="C22" t="str">
            <v>神奇方便漏斗</v>
          </cell>
          <cell r="D22">
            <v>83</v>
          </cell>
          <cell r="E22">
            <v>85</v>
          </cell>
          <cell r="F22">
            <v>79</v>
          </cell>
          <cell r="G22">
            <v>85</v>
          </cell>
          <cell r="H22">
            <v>85</v>
          </cell>
          <cell r="I22">
            <v>90</v>
          </cell>
          <cell r="J22">
            <v>80</v>
          </cell>
          <cell r="K22">
            <v>87</v>
          </cell>
          <cell r="L22">
            <v>0</v>
          </cell>
          <cell r="M22">
            <v>81.900000000000006</v>
          </cell>
          <cell r="N22">
            <v>0</v>
          </cell>
          <cell r="O22">
            <v>81.900000000000006</v>
          </cell>
          <cell r="P22">
            <v>20</v>
          </cell>
          <cell r="Q22" t="str">
            <v>林慧妍</v>
          </cell>
          <cell r="R22" t="str">
            <v>嘉義市市立蘭潭國民小學</v>
          </cell>
          <cell r="S22" t="str">
            <v>林文隆</v>
          </cell>
          <cell r="T22" t="str">
            <v>嘉義市市立蘭潭國民小學</v>
          </cell>
          <cell r="U22">
            <v>0</v>
          </cell>
          <cell r="V22">
            <v>0</v>
          </cell>
          <cell r="W22" t="str">
            <v>銅牌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A23">
            <v>21</v>
          </cell>
          <cell r="B23" t="str">
            <v>TWEE18038</v>
          </cell>
          <cell r="C23" t="str">
            <v>輕鬆倒雙人水桶</v>
          </cell>
          <cell r="D23">
            <v>85</v>
          </cell>
          <cell r="E23">
            <v>85</v>
          </cell>
          <cell r="F23">
            <v>78</v>
          </cell>
          <cell r="G23">
            <v>85</v>
          </cell>
          <cell r="H23">
            <v>75</v>
          </cell>
          <cell r="I23">
            <v>85</v>
          </cell>
          <cell r="J23">
            <v>88</v>
          </cell>
          <cell r="K23">
            <v>91</v>
          </cell>
          <cell r="L23">
            <v>0</v>
          </cell>
          <cell r="M23">
            <v>81.8</v>
          </cell>
          <cell r="N23">
            <v>0</v>
          </cell>
          <cell r="O23">
            <v>81.8</v>
          </cell>
          <cell r="P23">
            <v>21</v>
          </cell>
          <cell r="Q23" t="str">
            <v>曾宥瑄</v>
          </cell>
          <cell r="R23" t="str">
            <v>嘉義市國立嘉義大學附設實驗國民小學</v>
          </cell>
          <cell r="S23" t="str">
            <v>吳郁然</v>
          </cell>
          <cell r="T23" t="str">
            <v>嘉義市國立嘉義大學附設實驗國民小學</v>
          </cell>
          <cell r="U23" t="str">
            <v>曾亦均</v>
          </cell>
          <cell r="V23" t="str">
            <v>嘉義市國立嘉義大學附設實驗國民小學</v>
          </cell>
          <cell r="W23" t="str">
            <v>銅牌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A24">
            <v>22</v>
          </cell>
          <cell r="B24" t="str">
            <v>TWEE18062</v>
          </cell>
          <cell r="C24" t="str">
            <v>方圓變幻杯</v>
          </cell>
          <cell r="D24">
            <v>78</v>
          </cell>
          <cell r="E24">
            <v>86</v>
          </cell>
          <cell r="F24">
            <v>77</v>
          </cell>
          <cell r="G24">
            <v>95</v>
          </cell>
          <cell r="H24">
            <v>85</v>
          </cell>
          <cell r="I24">
            <v>90</v>
          </cell>
          <cell r="J24">
            <v>80</v>
          </cell>
          <cell r="K24">
            <v>85</v>
          </cell>
          <cell r="L24">
            <v>0</v>
          </cell>
          <cell r="M24">
            <v>81.7</v>
          </cell>
          <cell r="N24">
            <v>0</v>
          </cell>
          <cell r="O24">
            <v>81.7</v>
          </cell>
          <cell r="P24">
            <v>22</v>
          </cell>
          <cell r="Q24" t="str">
            <v>沈宣佑</v>
          </cell>
          <cell r="R24" t="str">
            <v>嘉義市國立嘉義大學附設實驗國民小學</v>
          </cell>
          <cell r="S24" t="str">
            <v>王子嘉</v>
          </cell>
          <cell r="T24" t="str">
            <v>嘉義市國立嘉義大學附設實驗國民小學</v>
          </cell>
          <cell r="U24" t="str">
            <v>王郁瑩</v>
          </cell>
          <cell r="V24" t="str">
            <v>嘉義市國立嘉義大學附設實驗國民小學</v>
          </cell>
          <cell r="W24" t="str">
            <v>銅牌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A25">
            <v>23</v>
          </cell>
          <cell r="B25" t="str">
            <v>TWEE18090</v>
          </cell>
          <cell r="C25" t="str">
            <v>多功能立方體</v>
          </cell>
          <cell r="D25">
            <v>83</v>
          </cell>
          <cell r="E25">
            <v>85</v>
          </cell>
          <cell r="F25">
            <v>80</v>
          </cell>
          <cell r="G25">
            <v>85</v>
          </cell>
          <cell r="H25">
            <v>75</v>
          </cell>
          <cell r="I25">
            <v>85</v>
          </cell>
          <cell r="J25">
            <v>86</v>
          </cell>
          <cell r="K25">
            <v>87</v>
          </cell>
          <cell r="L25">
            <v>0</v>
          </cell>
          <cell r="M25">
            <v>81.3</v>
          </cell>
          <cell r="N25">
            <v>0</v>
          </cell>
          <cell r="O25">
            <v>81.3</v>
          </cell>
          <cell r="P25">
            <v>23</v>
          </cell>
          <cell r="Q25" t="str">
            <v>江祐騫</v>
          </cell>
          <cell r="R25" t="str">
            <v>苗栗縣公館鄉公館國民小學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 t="str">
            <v>銅牌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A26">
            <v>24</v>
          </cell>
          <cell r="B26" t="str">
            <v>TWEE18100</v>
          </cell>
          <cell r="C26" t="str">
            <v>迷你棒球台</v>
          </cell>
          <cell r="D26">
            <v>83</v>
          </cell>
          <cell r="E26">
            <v>84</v>
          </cell>
          <cell r="F26">
            <v>86</v>
          </cell>
          <cell r="G26">
            <v>80</v>
          </cell>
          <cell r="H26">
            <v>75</v>
          </cell>
          <cell r="I26">
            <v>80</v>
          </cell>
          <cell r="J26">
            <v>83</v>
          </cell>
          <cell r="K26">
            <v>85</v>
          </cell>
          <cell r="L26">
            <v>0</v>
          </cell>
          <cell r="M26">
            <v>80.95</v>
          </cell>
          <cell r="N26">
            <v>0</v>
          </cell>
          <cell r="O26">
            <v>80.95</v>
          </cell>
          <cell r="P26">
            <v>24</v>
          </cell>
          <cell r="Q26" t="str">
            <v>吳睿哲</v>
          </cell>
          <cell r="R26" t="str">
            <v>桃園市市立仁善國民小學</v>
          </cell>
          <cell r="S26" t="str">
            <v>葉奕呈</v>
          </cell>
          <cell r="T26" t="str">
            <v>桃園市市立仁善國民小學</v>
          </cell>
          <cell r="U26">
            <v>0</v>
          </cell>
          <cell r="V26">
            <v>0</v>
          </cell>
          <cell r="W26" t="str">
            <v>銅牌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A27">
            <v>25</v>
          </cell>
          <cell r="B27" t="str">
            <v>TWEE18111</v>
          </cell>
          <cell r="C27" t="str">
            <v>多重組合-環保手搖杯袋</v>
          </cell>
          <cell r="D27">
            <v>85</v>
          </cell>
          <cell r="E27">
            <v>87</v>
          </cell>
          <cell r="F27">
            <v>79</v>
          </cell>
          <cell r="G27">
            <v>80</v>
          </cell>
          <cell r="H27">
            <v>85</v>
          </cell>
          <cell r="I27">
            <v>85</v>
          </cell>
          <cell r="J27">
            <v>78</v>
          </cell>
          <cell r="K27">
            <v>82</v>
          </cell>
          <cell r="L27">
            <v>0</v>
          </cell>
          <cell r="M27">
            <v>80.900000000000006</v>
          </cell>
          <cell r="N27">
            <v>0</v>
          </cell>
          <cell r="O27">
            <v>80.900000000000006</v>
          </cell>
          <cell r="P27">
            <v>25</v>
          </cell>
          <cell r="Q27" t="str">
            <v>高薇</v>
          </cell>
          <cell r="R27" t="str">
            <v>桃園市中壢區青埔國民小學</v>
          </cell>
          <cell r="S27" t="str">
            <v>張芯語</v>
          </cell>
          <cell r="T27" t="str">
            <v>桃園市中壢區青埔國民小學</v>
          </cell>
          <cell r="U27" t="str">
            <v>姜艾妘</v>
          </cell>
          <cell r="V27" t="str">
            <v>桃園市中壢區青埔國民小學</v>
          </cell>
          <cell r="W27" t="str">
            <v>銅牌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A28">
            <v>26</v>
          </cell>
          <cell r="B28" t="str">
            <v>TWEE18052</v>
          </cell>
          <cell r="C28" t="str">
            <v>摺疊收納櫃</v>
          </cell>
          <cell r="D28">
            <v>85</v>
          </cell>
          <cell r="E28">
            <v>83</v>
          </cell>
          <cell r="F28">
            <v>80</v>
          </cell>
          <cell r="G28">
            <v>80</v>
          </cell>
          <cell r="H28">
            <v>80</v>
          </cell>
          <cell r="I28">
            <v>80</v>
          </cell>
          <cell r="J28">
            <v>85</v>
          </cell>
          <cell r="K28">
            <v>87</v>
          </cell>
          <cell r="L28">
            <v>0</v>
          </cell>
          <cell r="M28">
            <v>80.8</v>
          </cell>
          <cell r="N28">
            <v>0</v>
          </cell>
          <cell r="O28">
            <v>80.8</v>
          </cell>
          <cell r="P28">
            <v>26</v>
          </cell>
          <cell r="Q28" t="str">
            <v>許超順</v>
          </cell>
          <cell r="R28" t="str">
            <v>高雄市市立東光國民小學</v>
          </cell>
          <cell r="S28" t="str">
            <v>蘇涌鑫</v>
          </cell>
          <cell r="T28" t="str">
            <v>高雄市市立東光國民小學</v>
          </cell>
          <cell r="U28" t="str">
            <v>吳承鴻</v>
          </cell>
          <cell r="V28" t="str">
            <v>高雄市市立東光國民小學</v>
          </cell>
          <cell r="W28" t="str">
            <v>銅牌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</row>
        <row r="29">
          <cell r="A29">
            <v>27</v>
          </cell>
          <cell r="B29" t="str">
            <v>TWEE18088</v>
          </cell>
          <cell r="C29" t="str">
            <v>多功能畫板</v>
          </cell>
          <cell r="D29">
            <v>80</v>
          </cell>
          <cell r="E29">
            <v>86</v>
          </cell>
          <cell r="F29">
            <v>81</v>
          </cell>
          <cell r="G29">
            <v>80</v>
          </cell>
          <cell r="H29">
            <v>80</v>
          </cell>
          <cell r="I29">
            <v>85</v>
          </cell>
          <cell r="J29">
            <v>81</v>
          </cell>
          <cell r="K29">
            <v>88</v>
          </cell>
          <cell r="L29">
            <v>0</v>
          </cell>
          <cell r="M29">
            <v>80.8</v>
          </cell>
          <cell r="N29">
            <v>0</v>
          </cell>
          <cell r="O29">
            <v>80.8</v>
          </cell>
          <cell r="P29">
            <v>27</v>
          </cell>
          <cell r="Q29" t="str">
            <v>朱嘉瑋</v>
          </cell>
          <cell r="R29" t="str">
            <v>苗栗縣公館國民小學</v>
          </cell>
          <cell r="S29" t="str">
            <v>朱竣暐</v>
          </cell>
          <cell r="T29" t="str">
            <v>苗栗縣公館國民小學</v>
          </cell>
          <cell r="U29">
            <v>0</v>
          </cell>
          <cell r="V29">
            <v>0</v>
          </cell>
          <cell r="W29" t="str">
            <v>銅牌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A30">
            <v>28</v>
          </cell>
          <cell r="B30" t="str">
            <v>TWEE18005</v>
          </cell>
          <cell r="C30" t="str">
            <v>積木髮箍</v>
          </cell>
          <cell r="D30">
            <v>85</v>
          </cell>
          <cell r="E30">
            <v>88</v>
          </cell>
          <cell r="F30">
            <v>77</v>
          </cell>
          <cell r="G30">
            <v>85</v>
          </cell>
          <cell r="H30">
            <v>70</v>
          </cell>
          <cell r="I30">
            <v>90</v>
          </cell>
          <cell r="J30">
            <v>82</v>
          </cell>
          <cell r="K30">
            <v>85</v>
          </cell>
          <cell r="L30">
            <v>0</v>
          </cell>
          <cell r="M30">
            <v>80.75</v>
          </cell>
          <cell r="N30">
            <v>0</v>
          </cell>
          <cell r="O30">
            <v>80.75</v>
          </cell>
          <cell r="P30">
            <v>28</v>
          </cell>
          <cell r="Q30" t="str">
            <v>許林榆</v>
          </cell>
          <cell r="R30" t="str">
            <v>臺中市大里區內新國民小學</v>
          </cell>
          <cell r="S30" t="str">
            <v>廖阡妘</v>
          </cell>
          <cell r="T30" t="str">
            <v>臺中市大里區內新國民小學</v>
          </cell>
          <cell r="U30" t="str">
            <v>杜妍蓁</v>
          </cell>
          <cell r="V30" t="str">
            <v>臺中市大里區內新國民小學</v>
          </cell>
          <cell r="W30" t="str">
            <v>銅牌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A31">
            <v>29</v>
          </cell>
          <cell r="B31" t="str">
            <v>TWEE18064</v>
          </cell>
          <cell r="C31" t="str">
            <v>自供電之電療按摩運動鞋</v>
          </cell>
          <cell r="D31">
            <v>80</v>
          </cell>
          <cell r="E31">
            <v>85</v>
          </cell>
          <cell r="F31">
            <v>82</v>
          </cell>
          <cell r="G31">
            <v>75</v>
          </cell>
          <cell r="H31">
            <v>80</v>
          </cell>
          <cell r="I31">
            <v>85</v>
          </cell>
          <cell r="J31">
            <v>84</v>
          </cell>
          <cell r="K31">
            <v>86</v>
          </cell>
          <cell r="L31">
            <v>0</v>
          </cell>
          <cell r="M31">
            <v>80.45</v>
          </cell>
          <cell r="N31">
            <v>0</v>
          </cell>
          <cell r="O31">
            <v>80.45</v>
          </cell>
          <cell r="P31">
            <v>29</v>
          </cell>
          <cell r="Q31" t="str">
            <v>王品涵</v>
          </cell>
          <cell r="R31" t="str">
            <v>高雄市前金國小</v>
          </cell>
          <cell r="S31" t="str">
            <v>楊鎔全</v>
          </cell>
          <cell r="T31" t="str">
            <v>高雄市前金國小</v>
          </cell>
          <cell r="U31" t="str">
            <v>楊芳鈞</v>
          </cell>
          <cell r="V31" t="str">
            <v>高雄市前金國小</v>
          </cell>
          <cell r="W31" t="str">
            <v>銅牌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2">
          <cell r="A32">
            <v>30</v>
          </cell>
          <cell r="B32" t="str">
            <v>TWEE18087</v>
          </cell>
          <cell r="C32" t="str">
            <v>玩水不危險</v>
          </cell>
          <cell r="D32">
            <v>75</v>
          </cell>
          <cell r="E32">
            <v>85</v>
          </cell>
          <cell r="F32">
            <v>77</v>
          </cell>
          <cell r="G32">
            <v>90</v>
          </cell>
          <cell r="H32">
            <v>90</v>
          </cell>
          <cell r="I32">
            <v>80</v>
          </cell>
          <cell r="J32">
            <v>82</v>
          </cell>
          <cell r="K32">
            <v>83</v>
          </cell>
          <cell r="L32">
            <v>0</v>
          </cell>
          <cell r="M32">
            <v>80.3</v>
          </cell>
          <cell r="N32">
            <v>0</v>
          </cell>
          <cell r="O32">
            <v>80.3</v>
          </cell>
          <cell r="P32">
            <v>30</v>
          </cell>
          <cell r="Q32" t="str">
            <v>胡綵玲</v>
          </cell>
          <cell r="R32" t="str">
            <v>高雄市立大華國民小學</v>
          </cell>
          <cell r="S32" t="str">
            <v>蘇宥蓁</v>
          </cell>
          <cell r="T32" t="str">
            <v>高雄市立新興國民小學</v>
          </cell>
          <cell r="U32" t="str">
            <v>李承懋</v>
          </cell>
          <cell r="V32" t="str">
            <v>高雄市立瑞祥國民小學</v>
          </cell>
          <cell r="W32" t="str">
            <v>銅牌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A33">
            <v>31</v>
          </cell>
          <cell r="B33" t="str">
            <v>TWEE18001</v>
          </cell>
          <cell r="C33" t="str">
            <v>變型垃圾桶</v>
          </cell>
          <cell r="D33">
            <v>80</v>
          </cell>
          <cell r="E33">
            <v>82</v>
          </cell>
          <cell r="F33">
            <v>77</v>
          </cell>
          <cell r="G33">
            <v>85</v>
          </cell>
          <cell r="H33">
            <v>75</v>
          </cell>
          <cell r="I33">
            <v>85</v>
          </cell>
          <cell r="J33">
            <v>88</v>
          </cell>
          <cell r="K33">
            <v>89</v>
          </cell>
          <cell r="L33">
            <v>0</v>
          </cell>
          <cell r="M33">
            <v>80.2</v>
          </cell>
          <cell r="N33">
            <v>0</v>
          </cell>
          <cell r="O33">
            <v>80.2</v>
          </cell>
          <cell r="P33">
            <v>31</v>
          </cell>
          <cell r="Q33" t="str">
            <v>李唯怡</v>
          </cell>
          <cell r="R33" t="str">
            <v>嘉義市市立崇文國民小學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 t="str">
            <v/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A34">
            <v>32</v>
          </cell>
          <cell r="B34" t="str">
            <v>TWEE18056</v>
          </cell>
          <cell r="C34" t="str">
            <v>多功能耳機收納帽</v>
          </cell>
          <cell r="D34">
            <v>85</v>
          </cell>
          <cell r="E34">
            <v>78</v>
          </cell>
          <cell r="F34">
            <v>76</v>
          </cell>
          <cell r="G34">
            <v>85</v>
          </cell>
          <cell r="H34">
            <v>80</v>
          </cell>
          <cell r="I34">
            <v>75</v>
          </cell>
          <cell r="J34">
            <v>90</v>
          </cell>
          <cell r="K34">
            <v>90</v>
          </cell>
          <cell r="L34">
            <v>0</v>
          </cell>
          <cell r="M34">
            <v>80.150000000000006</v>
          </cell>
          <cell r="N34">
            <v>0</v>
          </cell>
          <cell r="O34">
            <v>80.150000000000006</v>
          </cell>
          <cell r="P34">
            <v>32</v>
          </cell>
          <cell r="Q34" t="str">
            <v>張之瀚</v>
          </cell>
          <cell r="R34" t="str">
            <v>高雄市市立東光國民小學</v>
          </cell>
          <cell r="S34" t="str">
            <v>張之綺</v>
          </cell>
          <cell r="T34" t="str">
            <v>高雄市市立東光國民小學</v>
          </cell>
          <cell r="U34" t="str">
            <v>陳幰名</v>
          </cell>
          <cell r="V34" t="str">
            <v>高雄市市立東光國民小學</v>
          </cell>
          <cell r="W34" t="str">
            <v/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A35">
            <v>32</v>
          </cell>
          <cell r="B35" t="str">
            <v>TWEE18058</v>
          </cell>
          <cell r="C35" t="str">
            <v>歡樂扭蛋燈塔</v>
          </cell>
          <cell r="D35">
            <v>75</v>
          </cell>
          <cell r="E35">
            <v>80</v>
          </cell>
          <cell r="F35">
            <v>79</v>
          </cell>
          <cell r="G35">
            <v>85</v>
          </cell>
          <cell r="H35">
            <v>80</v>
          </cell>
          <cell r="I35">
            <v>90</v>
          </cell>
          <cell r="J35">
            <v>87</v>
          </cell>
          <cell r="K35">
            <v>87</v>
          </cell>
          <cell r="L35">
            <v>0</v>
          </cell>
          <cell r="M35">
            <v>80.150000000000006</v>
          </cell>
          <cell r="N35">
            <v>0</v>
          </cell>
          <cell r="O35">
            <v>80.150000000000006</v>
          </cell>
          <cell r="P35">
            <v>32</v>
          </cell>
          <cell r="Q35" t="str">
            <v>鄭又睿</v>
          </cell>
          <cell r="R35" t="str">
            <v>高雄市博愛國小</v>
          </cell>
          <cell r="S35" t="str">
            <v>賴宥翔</v>
          </cell>
          <cell r="T35" t="str">
            <v>高雄市博愛國小</v>
          </cell>
          <cell r="U35" t="str">
            <v>何睿豐</v>
          </cell>
          <cell r="V35" t="str">
            <v>高雄市博愛國小</v>
          </cell>
          <cell r="W35" t="str">
            <v/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</row>
        <row r="36">
          <cell r="A36">
            <v>34</v>
          </cell>
          <cell r="B36" t="str">
            <v>TWEE18127</v>
          </cell>
          <cell r="C36" t="str">
            <v>晴雨兩用寫字板</v>
          </cell>
          <cell r="D36">
            <v>80</v>
          </cell>
          <cell r="E36">
            <v>82</v>
          </cell>
          <cell r="F36">
            <v>80</v>
          </cell>
          <cell r="G36">
            <v>80</v>
          </cell>
          <cell r="H36">
            <v>85</v>
          </cell>
          <cell r="I36">
            <v>90</v>
          </cell>
          <cell r="J36">
            <v>79</v>
          </cell>
          <cell r="K36">
            <v>80</v>
          </cell>
          <cell r="L36">
            <v>0</v>
          </cell>
          <cell r="M36">
            <v>79.900000000000006</v>
          </cell>
          <cell r="N36">
            <v>0</v>
          </cell>
          <cell r="O36">
            <v>79.900000000000006</v>
          </cell>
          <cell r="P36">
            <v>34</v>
          </cell>
          <cell r="Q36" t="str">
            <v>李訓瑋</v>
          </cell>
          <cell r="R36" t="str">
            <v>台北市立敦化國民小學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 t="str">
            <v/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>
            <v>35</v>
          </cell>
          <cell r="B37" t="str">
            <v>TWEE18067</v>
          </cell>
          <cell r="C37" t="str">
            <v>聰明筷</v>
          </cell>
          <cell r="D37">
            <v>80</v>
          </cell>
          <cell r="E37">
            <v>85</v>
          </cell>
          <cell r="F37">
            <v>76</v>
          </cell>
          <cell r="G37">
            <v>80</v>
          </cell>
          <cell r="H37">
            <v>90</v>
          </cell>
          <cell r="I37">
            <v>80</v>
          </cell>
          <cell r="J37">
            <v>78</v>
          </cell>
          <cell r="K37">
            <v>86</v>
          </cell>
          <cell r="L37">
            <v>0</v>
          </cell>
          <cell r="M37">
            <v>79.75</v>
          </cell>
          <cell r="N37">
            <v>0</v>
          </cell>
          <cell r="O37">
            <v>79.75</v>
          </cell>
          <cell r="P37">
            <v>35</v>
          </cell>
          <cell r="Q37" t="str">
            <v>林奕叡</v>
          </cell>
          <cell r="R37" t="str">
            <v>高雄市新興區信義國民小學</v>
          </cell>
          <cell r="S37" t="str">
            <v>顏康宇</v>
          </cell>
          <cell r="T37" t="str">
            <v>高雄市鳳山區鳳西國民小學</v>
          </cell>
          <cell r="U37">
            <v>0</v>
          </cell>
          <cell r="V37">
            <v>0</v>
          </cell>
          <cell r="W37" t="str">
            <v/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>
            <v>36</v>
          </cell>
          <cell r="B38" t="str">
            <v>TWEE18112</v>
          </cell>
          <cell r="C38" t="str">
            <v>馬上用-行動電源3C配件聲霸收納盒</v>
          </cell>
          <cell r="D38">
            <v>80</v>
          </cell>
          <cell r="E38">
            <v>82</v>
          </cell>
          <cell r="F38">
            <v>82</v>
          </cell>
          <cell r="G38">
            <v>80</v>
          </cell>
          <cell r="H38">
            <v>80</v>
          </cell>
          <cell r="I38">
            <v>85</v>
          </cell>
          <cell r="J38">
            <v>78</v>
          </cell>
          <cell r="K38">
            <v>84</v>
          </cell>
          <cell r="L38">
            <v>0</v>
          </cell>
          <cell r="M38">
            <v>79.7</v>
          </cell>
          <cell r="N38">
            <v>0</v>
          </cell>
          <cell r="O38">
            <v>79.7</v>
          </cell>
          <cell r="P38">
            <v>36</v>
          </cell>
          <cell r="Q38" t="str">
            <v>陳恩沃</v>
          </cell>
          <cell r="R38" t="str">
            <v>桃園市中壢區青埔國民小學</v>
          </cell>
          <cell r="S38" t="str">
            <v>池冠屏</v>
          </cell>
          <cell r="T38" t="str">
            <v>桃園市中壢區青埔國民小學</v>
          </cell>
          <cell r="U38" t="str">
            <v>謝沅樺</v>
          </cell>
          <cell r="V38" t="str">
            <v>桃園市中壢區青埔國民小學</v>
          </cell>
          <cell r="W38" t="str">
            <v/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</row>
        <row r="39">
          <cell r="A39">
            <v>37</v>
          </cell>
          <cell r="B39" t="str">
            <v>TWEE18085</v>
          </cell>
          <cell r="C39" t="str">
            <v>護眼防窺手機充電座</v>
          </cell>
          <cell r="D39">
            <v>85</v>
          </cell>
          <cell r="E39">
            <v>85</v>
          </cell>
          <cell r="F39">
            <v>78</v>
          </cell>
          <cell r="G39">
            <v>90</v>
          </cell>
          <cell r="H39">
            <v>75</v>
          </cell>
          <cell r="I39">
            <v>70</v>
          </cell>
          <cell r="J39">
            <v>79</v>
          </cell>
          <cell r="K39">
            <v>85</v>
          </cell>
          <cell r="L39">
            <v>0</v>
          </cell>
          <cell r="M39">
            <v>79.599999999999994</v>
          </cell>
          <cell r="N39">
            <v>0</v>
          </cell>
          <cell r="O39">
            <v>79.599999999999994</v>
          </cell>
          <cell r="P39">
            <v>37</v>
          </cell>
          <cell r="Q39" t="str">
            <v>柯閔晏</v>
          </cell>
          <cell r="R39" t="str">
            <v>嘉義市立崇文國民小學</v>
          </cell>
          <cell r="S39" t="str">
            <v>柯侹均</v>
          </cell>
          <cell r="T39" t="str">
            <v>嘉義市立崇文國民小學</v>
          </cell>
          <cell r="U39" t="str">
            <v>于業民</v>
          </cell>
          <cell r="V39" t="str">
            <v>高雄市立東光國民小學</v>
          </cell>
          <cell r="W39" t="str">
            <v/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</row>
        <row r="40">
          <cell r="A40">
            <v>38</v>
          </cell>
          <cell r="B40" t="str">
            <v>TWEE18061</v>
          </cell>
          <cell r="C40" t="str">
            <v>防丟警示直立行李箱</v>
          </cell>
          <cell r="D40">
            <v>75</v>
          </cell>
          <cell r="E40">
            <v>80</v>
          </cell>
          <cell r="F40">
            <v>80</v>
          </cell>
          <cell r="G40">
            <v>90</v>
          </cell>
          <cell r="H40">
            <v>80</v>
          </cell>
          <cell r="I40">
            <v>90</v>
          </cell>
          <cell r="J40">
            <v>76</v>
          </cell>
          <cell r="K40">
            <v>85</v>
          </cell>
          <cell r="L40">
            <v>0</v>
          </cell>
          <cell r="M40">
            <v>79.55</v>
          </cell>
          <cell r="N40">
            <v>0</v>
          </cell>
          <cell r="O40">
            <v>79.55</v>
          </cell>
          <cell r="P40">
            <v>38</v>
          </cell>
          <cell r="Q40" t="str">
            <v>陳妍菲</v>
          </cell>
          <cell r="R40" t="str">
            <v>高雄市立東光國民小學</v>
          </cell>
          <cell r="S40" t="str">
            <v>王苡蕎</v>
          </cell>
          <cell r="T40" t="str">
            <v>高雄市立東光國民小學</v>
          </cell>
          <cell r="U40" t="str">
            <v>陳彥勳</v>
          </cell>
          <cell r="V40" t="str">
            <v>高雄市立東光國民小學</v>
          </cell>
          <cell r="W40" t="str">
            <v/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</row>
        <row r="41">
          <cell r="A41">
            <v>39</v>
          </cell>
          <cell r="B41" t="str">
            <v>TWEE18118</v>
          </cell>
          <cell r="C41" t="str">
            <v>懶人昆蟲飼養箱</v>
          </cell>
          <cell r="D41">
            <v>80</v>
          </cell>
          <cell r="E41">
            <v>82</v>
          </cell>
          <cell r="F41">
            <v>79</v>
          </cell>
          <cell r="G41">
            <v>80</v>
          </cell>
          <cell r="H41">
            <v>75</v>
          </cell>
          <cell r="I41">
            <v>85</v>
          </cell>
          <cell r="J41">
            <v>83</v>
          </cell>
          <cell r="K41">
            <v>88</v>
          </cell>
          <cell r="L41">
            <v>0</v>
          </cell>
          <cell r="M41">
            <v>79.5</v>
          </cell>
          <cell r="N41">
            <v>0</v>
          </cell>
          <cell r="O41">
            <v>79.5</v>
          </cell>
          <cell r="P41">
            <v>39</v>
          </cell>
          <cell r="Q41" t="str">
            <v>程睿宇</v>
          </cell>
          <cell r="R41" t="str">
            <v>花蓮縣花蓮市中正國小</v>
          </cell>
          <cell r="S41" t="str">
            <v>李品緣</v>
          </cell>
          <cell r="T41" t="str">
            <v>花蓮縣花蓮市中正國小</v>
          </cell>
          <cell r="U41" t="str">
            <v>伊姳微</v>
          </cell>
          <cell r="V41" t="str">
            <v>花蓮縣花蓮市中正國小</v>
          </cell>
          <cell r="W41" t="str">
            <v/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A42">
            <v>40</v>
          </cell>
          <cell r="B42" t="str">
            <v>TWEE18024</v>
          </cell>
          <cell r="C42" t="str">
            <v>無骨傘</v>
          </cell>
          <cell r="D42">
            <v>83</v>
          </cell>
          <cell r="E42">
            <v>82</v>
          </cell>
          <cell r="F42">
            <v>77</v>
          </cell>
          <cell r="G42">
            <v>80</v>
          </cell>
          <cell r="H42">
            <v>80</v>
          </cell>
          <cell r="I42">
            <v>80</v>
          </cell>
          <cell r="J42">
            <v>82</v>
          </cell>
          <cell r="K42">
            <v>83</v>
          </cell>
          <cell r="L42">
            <v>0</v>
          </cell>
          <cell r="M42">
            <v>79.05</v>
          </cell>
          <cell r="N42">
            <v>0</v>
          </cell>
          <cell r="O42">
            <v>79.05</v>
          </cell>
          <cell r="P42">
            <v>40</v>
          </cell>
          <cell r="Q42" t="str">
            <v>石少閎</v>
          </cell>
          <cell r="R42" t="str">
            <v>臺中市國立臺中教育大學附設實驗國民小學</v>
          </cell>
          <cell r="S42" t="str">
            <v>陳柏諭</v>
          </cell>
          <cell r="T42" t="str">
            <v>臺中市國立臺中教育大學附設實驗國民小學</v>
          </cell>
          <cell r="U42" t="str">
            <v>陳昱瑋</v>
          </cell>
          <cell r="V42" t="str">
            <v>臺中市國立臺中教育大學附設實驗國民小學</v>
          </cell>
          <cell r="W42" t="str">
            <v/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</row>
        <row r="43">
          <cell r="A43">
            <v>41</v>
          </cell>
          <cell r="B43" t="str">
            <v>TWEE18117</v>
          </cell>
          <cell r="C43" t="str">
            <v>萬能更衣帳</v>
          </cell>
          <cell r="D43">
            <v>80</v>
          </cell>
          <cell r="E43">
            <v>80</v>
          </cell>
          <cell r="F43">
            <v>77</v>
          </cell>
          <cell r="G43">
            <v>80</v>
          </cell>
          <cell r="H43">
            <v>75</v>
          </cell>
          <cell r="I43">
            <v>85</v>
          </cell>
          <cell r="J43">
            <v>85</v>
          </cell>
          <cell r="K43">
            <v>88</v>
          </cell>
          <cell r="L43">
            <v>0</v>
          </cell>
          <cell r="M43">
            <v>79</v>
          </cell>
          <cell r="N43">
            <v>0</v>
          </cell>
          <cell r="O43">
            <v>79</v>
          </cell>
          <cell r="P43">
            <v>41</v>
          </cell>
          <cell r="Q43" t="str">
            <v>王胤育</v>
          </cell>
          <cell r="R43" t="str">
            <v>花蓮縣花蓮市中正國小</v>
          </cell>
          <cell r="S43" t="str">
            <v>顏伊彣</v>
          </cell>
          <cell r="T43" t="str">
            <v>花蓮縣花蓮市中正國小</v>
          </cell>
          <cell r="U43" t="str">
            <v>張甄芸</v>
          </cell>
          <cell r="V43" t="str">
            <v>花蓮縣花蓮市中正國小</v>
          </cell>
          <cell r="W43" t="str">
            <v/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</row>
        <row r="44">
          <cell r="A44">
            <v>42</v>
          </cell>
          <cell r="B44" t="str">
            <v>TWEE18095</v>
          </cell>
          <cell r="C44" t="str">
            <v>多功能伸縮板擦</v>
          </cell>
          <cell r="D44">
            <v>83</v>
          </cell>
          <cell r="E44">
            <v>80</v>
          </cell>
          <cell r="F44">
            <v>79</v>
          </cell>
          <cell r="G44">
            <v>75</v>
          </cell>
          <cell r="H44">
            <v>75</v>
          </cell>
          <cell r="I44">
            <v>90</v>
          </cell>
          <cell r="J44">
            <v>80</v>
          </cell>
          <cell r="K44">
            <v>85</v>
          </cell>
          <cell r="L44">
            <v>0</v>
          </cell>
          <cell r="M44">
            <v>78.95</v>
          </cell>
          <cell r="N44">
            <v>0</v>
          </cell>
          <cell r="O44">
            <v>78.95</v>
          </cell>
          <cell r="P44">
            <v>42</v>
          </cell>
          <cell r="Q44" t="str">
            <v>洪佑閔</v>
          </cell>
          <cell r="R44" t="str">
            <v>高雄市立東光國民小學</v>
          </cell>
          <cell r="S44" t="str">
            <v>洪紹齊</v>
          </cell>
          <cell r="T44" t="str">
            <v>高雄市立東光國民小學</v>
          </cell>
          <cell r="U44" t="str">
            <v>劉亭吟</v>
          </cell>
          <cell r="V44" t="str">
            <v>高雄市立東光國民小學</v>
          </cell>
          <cell r="W44" t="str">
            <v/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</row>
        <row r="45">
          <cell r="A45">
            <v>43</v>
          </cell>
          <cell r="B45" t="str">
            <v>TWEE18004</v>
          </cell>
          <cell r="C45" t="str">
            <v>好好喝沖茶器</v>
          </cell>
          <cell r="D45">
            <v>75</v>
          </cell>
          <cell r="E45">
            <v>83</v>
          </cell>
          <cell r="F45">
            <v>79</v>
          </cell>
          <cell r="G45">
            <v>85</v>
          </cell>
          <cell r="H45">
            <v>80</v>
          </cell>
          <cell r="I45">
            <v>85</v>
          </cell>
          <cell r="J45">
            <v>80</v>
          </cell>
          <cell r="K45">
            <v>80</v>
          </cell>
          <cell r="L45">
            <v>0</v>
          </cell>
          <cell r="M45">
            <v>78.8</v>
          </cell>
          <cell r="N45">
            <v>0</v>
          </cell>
          <cell r="O45">
            <v>78.8</v>
          </cell>
          <cell r="P45">
            <v>43</v>
          </cell>
          <cell r="Q45" t="str">
            <v>林宥劭</v>
          </cell>
          <cell r="R45" t="str">
            <v>高雄市愛國國小</v>
          </cell>
          <cell r="S45" t="str">
            <v>孫恆鈺</v>
          </cell>
          <cell r="T45" t="str">
            <v>高雄市愛國國小</v>
          </cell>
          <cell r="U45" t="str">
            <v>林岳陞</v>
          </cell>
          <cell r="V45" t="str">
            <v>高雄市愛國國小</v>
          </cell>
          <cell r="W45" t="str">
            <v/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</row>
        <row r="46">
          <cell r="A46">
            <v>44</v>
          </cell>
          <cell r="B46" t="str">
            <v>TWEE18028</v>
          </cell>
          <cell r="C46" t="str">
            <v>多功能桌墊</v>
          </cell>
          <cell r="D46">
            <v>83</v>
          </cell>
          <cell r="E46">
            <v>80</v>
          </cell>
          <cell r="F46">
            <v>79</v>
          </cell>
          <cell r="G46">
            <v>75</v>
          </cell>
          <cell r="H46">
            <v>75</v>
          </cell>
          <cell r="I46">
            <v>85</v>
          </cell>
          <cell r="J46">
            <v>82</v>
          </cell>
          <cell r="K46">
            <v>85</v>
          </cell>
          <cell r="L46">
            <v>0</v>
          </cell>
          <cell r="M46">
            <v>78.75</v>
          </cell>
          <cell r="N46">
            <v>0</v>
          </cell>
          <cell r="O46">
            <v>78.75</v>
          </cell>
          <cell r="P46">
            <v>44</v>
          </cell>
          <cell r="Q46" t="str">
            <v>蔡守軒</v>
          </cell>
          <cell r="R46" t="str">
            <v>桃園市蘆竹區大華國小</v>
          </cell>
          <cell r="S46" t="str">
            <v>汪懋杰</v>
          </cell>
          <cell r="T46" t="str">
            <v>桃園市蘆竹區大華國小</v>
          </cell>
          <cell r="U46" t="str">
            <v>宋昶叡</v>
          </cell>
          <cell r="V46" t="str">
            <v>桃園市蘆竹區大華國小</v>
          </cell>
          <cell r="W46" t="str">
            <v/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</row>
        <row r="47">
          <cell r="A47">
            <v>45</v>
          </cell>
          <cell r="B47" t="str">
            <v>TWEE18102</v>
          </cell>
          <cell r="C47" t="str">
            <v>上掀蓋伸縮桌椅</v>
          </cell>
          <cell r="D47">
            <v>80</v>
          </cell>
          <cell r="E47">
            <v>82</v>
          </cell>
          <cell r="F47">
            <v>80</v>
          </cell>
          <cell r="G47">
            <v>80</v>
          </cell>
          <cell r="H47">
            <v>80</v>
          </cell>
          <cell r="I47">
            <v>80</v>
          </cell>
          <cell r="J47">
            <v>76</v>
          </cell>
          <cell r="K47">
            <v>82</v>
          </cell>
          <cell r="L47">
            <v>0</v>
          </cell>
          <cell r="M47">
            <v>78.5</v>
          </cell>
          <cell r="N47">
            <v>0</v>
          </cell>
          <cell r="O47">
            <v>78.5</v>
          </cell>
          <cell r="P47">
            <v>45</v>
          </cell>
          <cell r="Q47" t="str">
            <v>簡均靜</v>
          </cell>
          <cell r="R47" t="str">
            <v>圳堵國小</v>
          </cell>
          <cell r="S47" t="str">
            <v>林瑾妍</v>
          </cell>
          <cell r="T47" t="str">
            <v>圳堵國小</v>
          </cell>
          <cell r="U47" t="str">
            <v>王唯真</v>
          </cell>
          <cell r="V47" t="str">
            <v>圳堵國小</v>
          </cell>
          <cell r="W47" t="str">
            <v/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A48">
            <v>46</v>
          </cell>
          <cell r="B48" t="str">
            <v>TWEE18053</v>
          </cell>
          <cell r="C48" t="str">
            <v>不眼花好用尺</v>
          </cell>
          <cell r="D48">
            <v>82</v>
          </cell>
          <cell r="E48">
            <v>78</v>
          </cell>
          <cell r="F48">
            <v>79</v>
          </cell>
          <cell r="G48">
            <v>85</v>
          </cell>
          <cell r="H48">
            <v>70</v>
          </cell>
          <cell r="I48">
            <v>85</v>
          </cell>
          <cell r="J48">
            <v>80</v>
          </cell>
          <cell r="K48">
            <v>83</v>
          </cell>
          <cell r="L48">
            <v>0</v>
          </cell>
          <cell r="M48">
            <v>78.400000000000006</v>
          </cell>
          <cell r="N48">
            <v>0</v>
          </cell>
          <cell r="O48">
            <v>78.400000000000006</v>
          </cell>
          <cell r="P48">
            <v>46</v>
          </cell>
          <cell r="Q48" t="str">
            <v>王奕涵</v>
          </cell>
          <cell r="R48" t="str">
            <v>高雄市市立東光國民小學</v>
          </cell>
          <cell r="S48" t="str">
            <v>李維旎</v>
          </cell>
          <cell r="T48" t="str">
            <v>高雄市市立東光國民小學</v>
          </cell>
          <cell r="U48" t="str">
            <v>汪宸甫</v>
          </cell>
          <cell r="V48" t="str">
            <v>高雄市市立東光國民小學</v>
          </cell>
          <cell r="W48" t="str">
            <v/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  <row r="49">
          <cell r="A49">
            <v>47</v>
          </cell>
          <cell r="B49" t="str">
            <v>TWEE18114</v>
          </cell>
          <cell r="C49" t="str">
            <v>可變背包的連衣帽</v>
          </cell>
          <cell r="D49">
            <v>80</v>
          </cell>
          <cell r="E49">
            <v>82</v>
          </cell>
          <cell r="F49">
            <v>78</v>
          </cell>
          <cell r="G49">
            <v>80</v>
          </cell>
          <cell r="H49">
            <v>75</v>
          </cell>
          <cell r="I49">
            <v>80</v>
          </cell>
          <cell r="J49">
            <v>82</v>
          </cell>
          <cell r="K49">
            <v>82</v>
          </cell>
          <cell r="L49">
            <v>0</v>
          </cell>
          <cell r="M49">
            <v>78.2</v>
          </cell>
          <cell r="N49">
            <v>0</v>
          </cell>
          <cell r="O49">
            <v>78.2</v>
          </cell>
          <cell r="P49">
            <v>47</v>
          </cell>
          <cell r="Q49" t="str">
            <v>連于馨</v>
          </cell>
          <cell r="R49" t="str">
            <v>台北市私立光仁小學</v>
          </cell>
          <cell r="S49" t="str">
            <v>羅詩婷</v>
          </cell>
          <cell r="T49" t="str">
            <v>台北市私立光仁小學</v>
          </cell>
          <cell r="U49" t="str">
            <v>蘇品升</v>
          </cell>
          <cell r="V49" t="str">
            <v>台北市私立光仁小學</v>
          </cell>
          <cell r="W49" t="str">
            <v/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>
            <v>48</v>
          </cell>
          <cell r="B50" t="str">
            <v>TWEE18105</v>
          </cell>
          <cell r="C50" t="str">
            <v>EZ黑板</v>
          </cell>
          <cell r="D50">
            <v>80</v>
          </cell>
          <cell r="E50">
            <v>78</v>
          </cell>
          <cell r="F50">
            <v>78</v>
          </cell>
          <cell r="G50">
            <v>80</v>
          </cell>
          <cell r="H50">
            <v>75</v>
          </cell>
          <cell r="I50">
            <v>85</v>
          </cell>
          <cell r="J50">
            <v>78</v>
          </cell>
          <cell r="K50">
            <v>88</v>
          </cell>
          <cell r="L50">
            <v>0</v>
          </cell>
          <cell r="M50">
            <v>78.2</v>
          </cell>
          <cell r="N50">
            <v>0</v>
          </cell>
          <cell r="O50">
            <v>78.2</v>
          </cell>
          <cell r="P50">
            <v>48</v>
          </cell>
          <cell r="Q50" t="str">
            <v>陳冠維</v>
          </cell>
          <cell r="R50" t="str">
            <v>圳堵國小</v>
          </cell>
          <cell r="S50" t="str">
            <v>陳欣瑀</v>
          </cell>
          <cell r="T50" t="str">
            <v>圳堵國小</v>
          </cell>
          <cell r="U50" t="str">
            <v>王宇祥</v>
          </cell>
          <cell r="V50" t="str">
            <v>圳堵國小</v>
          </cell>
          <cell r="W50" t="str">
            <v/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</row>
        <row r="51">
          <cell r="A51">
            <v>49</v>
          </cell>
          <cell r="B51" t="str">
            <v>TWEE18124</v>
          </cell>
          <cell r="C51" t="str">
            <v>不黑手神器</v>
          </cell>
          <cell r="D51">
            <v>80</v>
          </cell>
          <cell r="E51">
            <v>83</v>
          </cell>
          <cell r="F51">
            <v>77</v>
          </cell>
          <cell r="G51">
            <v>75</v>
          </cell>
          <cell r="H51">
            <v>80</v>
          </cell>
          <cell r="I51">
            <v>85</v>
          </cell>
          <cell r="J51">
            <v>78</v>
          </cell>
          <cell r="K51">
            <v>78</v>
          </cell>
          <cell r="L51">
            <v>0</v>
          </cell>
          <cell r="M51">
            <v>77.75</v>
          </cell>
          <cell r="N51">
            <v>0</v>
          </cell>
          <cell r="O51">
            <v>77.75</v>
          </cell>
          <cell r="P51">
            <v>49</v>
          </cell>
          <cell r="Q51" t="str">
            <v>姚承均</v>
          </cell>
          <cell r="R51" t="str">
            <v>臺中市市立圳堵國民小學</v>
          </cell>
          <cell r="S51" t="str">
            <v>陳郁心</v>
          </cell>
          <cell r="T51" t="str">
            <v>臺中市市立圳堵國民小學</v>
          </cell>
          <cell r="U51" t="str">
            <v>姚承邑</v>
          </cell>
          <cell r="V51" t="str">
            <v>臺中市市立圳堵國民小學</v>
          </cell>
          <cell r="W51" t="str">
            <v/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</row>
        <row r="52">
          <cell r="A52">
            <v>50</v>
          </cell>
          <cell r="B52" t="str">
            <v>TWEE18060</v>
          </cell>
          <cell r="C52" t="str">
            <v>太陽能檯燈自動筆</v>
          </cell>
          <cell r="D52">
            <v>75</v>
          </cell>
          <cell r="E52">
            <v>80</v>
          </cell>
          <cell r="F52">
            <v>77</v>
          </cell>
          <cell r="G52">
            <v>80</v>
          </cell>
          <cell r="H52">
            <v>75</v>
          </cell>
          <cell r="I52">
            <v>85</v>
          </cell>
          <cell r="J52">
            <v>77</v>
          </cell>
          <cell r="K52">
            <v>83</v>
          </cell>
          <cell r="L52">
            <v>0</v>
          </cell>
          <cell r="M52">
            <v>76.95</v>
          </cell>
          <cell r="N52">
            <v>0</v>
          </cell>
          <cell r="O52">
            <v>76.95</v>
          </cell>
          <cell r="P52">
            <v>50</v>
          </cell>
          <cell r="Q52" t="str">
            <v>楊景媛</v>
          </cell>
          <cell r="R52" t="str">
            <v>高雄市立東光國民小學</v>
          </cell>
          <cell r="S52" t="str">
            <v>陳愷妡</v>
          </cell>
          <cell r="T52" t="str">
            <v>高雄市立東光國民小學</v>
          </cell>
          <cell r="U52" t="str">
            <v>陳宥璇</v>
          </cell>
          <cell r="V52" t="str">
            <v>高雄市立東光國民小學</v>
          </cell>
          <cell r="W52" t="str">
            <v/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</row>
        <row r="80">
          <cell r="A80">
            <v>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</row>
        <row r="81">
          <cell r="A81">
            <v>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A84">
            <v>0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</row>
        <row r="87">
          <cell r="A87">
            <v>0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</row>
        <row r="92">
          <cell r="A92">
            <v>0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</row>
        <row r="98">
          <cell r="A98">
            <v>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</row>
        <row r="100">
          <cell r="A100">
            <v>0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</row>
        <row r="101">
          <cell r="A101">
            <v>0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</row>
        <row r="105">
          <cell r="A105">
            <v>0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6">
          <cell r="A106">
            <v>0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</row>
        <row r="110">
          <cell r="A110">
            <v>0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</row>
        <row r="111">
          <cell r="A111">
            <v>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</row>
        <row r="113">
          <cell r="A113">
            <v>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</row>
        <row r="116">
          <cell r="A116">
            <v>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</row>
        <row r="122">
          <cell r="A122">
            <v>0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</row>
        <row r="124">
          <cell r="A124">
            <v>0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</row>
        <row r="125">
          <cell r="A125">
            <v>0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</row>
        <row r="127">
          <cell r="A127">
            <v>0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</row>
        <row r="128">
          <cell r="A128">
            <v>0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</row>
        <row r="130">
          <cell r="A130">
            <v>0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</row>
        <row r="131">
          <cell r="A131">
            <v>0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</row>
        <row r="133">
          <cell r="A133">
            <v>0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</row>
        <row r="134">
          <cell r="A134">
            <v>0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</row>
        <row r="137">
          <cell r="A137">
            <v>0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</row>
        <row r="138">
          <cell r="A138">
            <v>0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</row>
        <row r="141">
          <cell r="A141">
            <v>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</row>
        <row r="143">
          <cell r="A143">
            <v>0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</row>
        <row r="145">
          <cell r="A145">
            <v>0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</row>
        <row r="147">
          <cell r="A147">
            <v>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</row>
        <row r="149">
          <cell r="A149">
            <v>0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</row>
        <row r="151">
          <cell r="A151">
            <v>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</row>
        <row r="153">
          <cell r="A153">
            <v>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</row>
        <row r="270">
          <cell r="A270">
            <v>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</row>
        <row r="272">
          <cell r="A272">
            <v>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</row>
        <row r="273">
          <cell r="A273">
            <v>0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</row>
        <row r="279">
          <cell r="A279">
            <v>0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</row>
        <row r="280">
          <cell r="A280">
            <v>0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</row>
        <row r="281">
          <cell r="A281">
            <v>0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A282">
            <v>0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</row>
        <row r="283">
          <cell r="A283">
            <v>0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</row>
        <row r="285">
          <cell r="A285">
            <v>0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</row>
        <row r="291">
          <cell r="A291">
            <v>0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</row>
        <row r="294">
          <cell r="A294">
            <v>0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</row>
        <row r="298">
          <cell r="A298">
            <v>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</row>
        <row r="307">
          <cell r="A307">
            <v>0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</row>
        <row r="311">
          <cell r="A311">
            <v>0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</row>
        <row r="313">
          <cell r="A313">
            <v>0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</row>
        <row r="314">
          <cell r="A314">
            <v>0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</row>
        <row r="315">
          <cell r="A315">
            <v>0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</row>
        <row r="316">
          <cell r="A316">
            <v>0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</row>
        <row r="319">
          <cell r="A319">
            <v>0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</row>
        <row r="321">
          <cell r="A321">
            <v>0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</row>
        <row r="324">
          <cell r="A324">
            <v>0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</row>
        <row r="327">
          <cell r="A327">
            <v>0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</row>
        <row r="329">
          <cell r="A329">
            <v>0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</row>
        <row r="331">
          <cell r="A331">
            <v>0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</row>
        <row r="332">
          <cell r="A332">
            <v>0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</row>
        <row r="338">
          <cell r="A338">
            <v>0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</row>
        <row r="355">
          <cell r="A355">
            <v>0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</row>
        <row r="375">
          <cell r="A375">
            <v>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</row>
        <row r="386">
          <cell r="A386">
            <v>0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</row>
        <row r="387">
          <cell r="A387">
            <v>0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</row>
        <row r="389">
          <cell r="A389">
            <v>0</v>
          </cell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</row>
        <row r="390">
          <cell r="A390">
            <v>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</row>
        <row r="393">
          <cell r="A393">
            <v>0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</row>
        <row r="395">
          <cell r="A395">
            <v>0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</row>
        <row r="396">
          <cell r="A396">
            <v>0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</row>
        <row r="398">
          <cell r="A398">
            <v>0</v>
          </cell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</row>
        <row r="399">
          <cell r="A399">
            <v>0</v>
          </cell>
          <cell r="B399">
            <v>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</row>
        <row r="400">
          <cell r="A400">
            <v>0</v>
          </cell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</row>
        <row r="403">
          <cell r="A403">
            <v>0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</row>
        <row r="404">
          <cell r="A404">
            <v>0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</row>
        <row r="405">
          <cell r="A405">
            <v>0</v>
          </cell>
          <cell r="B405">
            <v>0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</row>
        <row r="406">
          <cell r="A406">
            <v>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</row>
        <row r="407">
          <cell r="A407">
            <v>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</row>
        <row r="408">
          <cell r="A408">
            <v>0</v>
          </cell>
          <cell r="B408">
            <v>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</row>
        <row r="409">
          <cell r="A409">
            <v>0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</row>
        <row r="410">
          <cell r="A410">
            <v>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</row>
        <row r="411">
          <cell r="A411">
            <v>0</v>
          </cell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</row>
        <row r="412">
          <cell r="A412">
            <v>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</row>
        <row r="413">
          <cell r="A413">
            <v>0</v>
          </cell>
          <cell r="B413">
            <v>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</row>
        <row r="414">
          <cell r="A414">
            <v>0</v>
          </cell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</row>
        <row r="415">
          <cell r="A415">
            <v>0</v>
          </cell>
          <cell r="B415">
            <v>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</row>
        <row r="416">
          <cell r="A416">
            <v>0</v>
          </cell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</row>
        <row r="417">
          <cell r="A417">
            <v>0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</row>
        <row r="418">
          <cell r="A418">
            <v>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</row>
        <row r="419">
          <cell r="A419">
            <v>0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</row>
        <row r="420">
          <cell r="A420">
            <v>0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</row>
        <row r="421">
          <cell r="A421">
            <v>0</v>
          </cell>
          <cell r="B421">
            <v>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</row>
        <row r="422">
          <cell r="A422">
            <v>0</v>
          </cell>
          <cell r="B422">
            <v>0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</row>
        <row r="423">
          <cell r="A423">
            <v>0</v>
          </cell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</row>
        <row r="424">
          <cell r="A424">
            <v>0</v>
          </cell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</row>
        <row r="425">
          <cell r="A425">
            <v>0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</row>
        <row r="427">
          <cell r="A427">
            <v>0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</row>
        <row r="428">
          <cell r="A428">
            <v>0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</row>
        <row r="429">
          <cell r="A429">
            <v>0</v>
          </cell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</row>
        <row r="430">
          <cell r="A430">
            <v>0</v>
          </cell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</row>
        <row r="431">
          <cell r="A431">
            <v>0</v>
          </cell>
          <cell r="B431">
            <v>0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</row>
        <row r="432">
          <cell r="A432">
            <v>0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</row>
        <row r="433">
          <cell r="A433">
            <v>0</v>
          </cell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</row>
        <row r="434">
          <cell r="A434">
            <v>0</v>
          </cell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</row>
        <row r="435">
          <cell r="A435">
            <v>0</v>
          </cell>
          <cell r="B435">
            <v>0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</row>
        <row r="436">
          <cell r="A436">
            <v>0</v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</row>
        <row r="437">
          <cell r="A437">
            <v>0</v>
          </cell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</row>
        <row r="438">
          <cell r="A438">
            <v>0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</row>
        <row r="439">
          <cell r="A439">
            <v>0</v>
          </cell>
          <cell r="B439">
            <v>0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</row>
        <row r="440">
          <cell r="A440">
            <v>0</v>
          </cell>
          <cell r="B440">
            <v>0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</row>
        <row r="441">
          <cell r="A441">
            <v>0</v>
          </cell>
          <cell r="B441">
            <v>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</row>
        <row r="442">
          <cell r="A442">
            <v>0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</row>
        <row r="443">
          <cell r="A443">
            <v>0</v>
          </cell>
          <cell r="B443">
            <v>0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</row>
        <row r="444">
          <cell r="A444">
            <v>0</v>
          </cell>
          <cell r="B444">
            <v>0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</row>
        <row r="445">
          <cell r="A445">
            <v>0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</row>
        <row r="446">
          <cell r="A446">
            <v>0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</row>
        <row r="447">
          <cell r="A447">
            <v>0</v>
          </cell>
          <cell r="B447">
            <v>0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</row>
        <row r="448">
          <cell r="A448">
            <v>0</v>
          </cell>
          <cell r="B448">
            <v>0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</row>
        <row r="449">
          <cell r="A449">
            <v>0</v>
          </cell>
          <cell r="B449">
            <v>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</row>
        <row r="450">
          <cell r="A450">
            <v>0</v>
          </cell>
          <cell r="B450">
            <v>0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</row>
        <row r="451">
          <cell r="A451">
            <v>0</v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</row>
        <row r="453">
          <cell r="A453">
            <v>0</v>
          </cell>
          <cell r="B453">
            <v>0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</row>
        <row r="454">
          <cell r="A454">
            <v>0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</row>
        <row r="455">
          <cell r="A455">
            <v>0</v>
          </cell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</row>
        <row r="456">
          <cell r="A456">
            <v>0</v>
          </cell>
          <cell r="B456">
            <v>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</row>
        <row r="457">
          <cell r="A457">
            <v>0</v>
          </cell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</row>
        <row r="458">
          <cell r="A458">
            <v>0</v>
          </cell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</row>
        <row r="459">
          <cell r="A459">
            <v>0</v>
          </cell>
          <cell r="B459">
            <v>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</row>
        <row r="460">
          <cell r="A460">
            <v>0</v>
          </cell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</row>
        <row r="461">
          <cell r="A461">
            <v>0</v>
          </cell>
          <cell r="B461">
            <v>0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</row>
        <row r="462">
          <cell r="A462">
            <v>0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</row>
        <row r="463">
          <cell r="A463">
            <v>0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</row>
        <row r="464">
          <cell r="A464">
            <v>0</v>
          </cell>
          <cell r="B464">
            <v>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</row>
        <row r="465">
          <cell r="A465">
            <v>0</v>
          </cell>
          <cell r="B465">
            <v>0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</row>
        <row r="466">
          <cell r="A466">
            <v>0</v>
          </cell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</row>
        <row r="467">
          <cell r="A467">
            <v>0</v>
          </cell>
          <cell r="B467">
            <v>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</row>
        <row r="468">
          <cell r="A468">
            <v>0</v>
          </cell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</row>
        <row r="469">
          <cell r="A469">
            <v>0</v>
          </cell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</row>
        <row r="470">
          <cell r="A470">
            <v>0</v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</row>
        <row r="471">
          <cell r="A471">
            <v>0</v>
          </cell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</row>
        <row r="472">
          <cell r="A472">
            <v>0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</row>
        <row r="473">
          <cell r="A473">
            <v>0</v>
          </cell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</row>
        <row r="474">
          <cell r="A474">
            <v>0</v>
          </cell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</row>
        <row r="475">
          <cell r="A475">
            <v>0</v>
          </cell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</row>
        <row r="477">
          <cell r="A477">
            <v>0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</row>
        <row r="479">
          <cell r="A479">
            <v>0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</row>
        <row r="480">
          <cell r="A480">
            <v>0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</row>
        <row r="481">
          <cell r="A481">
            <v>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</row>
        <row r="483">
          <cell r="A483">
            <v>0</v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</row>
        <row r="485">
          <cell r="A485">
            <v>0</v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</row>
        <row r="486">
          <cell r="A486">
            <v>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</row>
        <row r="489">
          <cell r="A489">
            <v>0</v>
          </cell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</row>
        <row r="490">
          <cell r="A490">
            <v>0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</row>
        <row r="491">
          <cell r="A491">
            <v>0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</row>
        <row r="492">
          <cell r="A492">
            <v>0</v>
          </cell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</row>
        <row r="493">
          <cell r="A493">
            <v>0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</row>
        <row r="494">
          <cell r="A494">
            <v>0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</row>
        <row r="495">
          <cell r="A495">
            <v>0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</row>
        <row r="496">
          <cell r="A496">
            <v>0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</row>
        <row r="497">
          <cell r="A497">
            <v>0</v>
          </cell>
          <cell r="B497">
            <v>0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</row>
        <row r="498">
          <cell r="A498">
            <v>0</v>
          </cell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</row>
        <row r="499">
          <cell r="A499">
            <v>0</v>
          </cell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</row>
        <row r="500">
          <cell r="A500">
            <v>0</v>
          </cell>
          <cell r="B500">
            <v>0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</row>
        <row r="501">
          <cell r="A501">
            <v>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</row>
        <row r="503">
          <cell r="A503">
            <v>0</v>
          </cell>
          <cell r="B503">
            <v>0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</row>
        <row r="505">
          <cell r="A505">
            <v>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</row>
        <row r="506">
          <cell r="A506">
            <v>0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</row>
        <row r="507">
          <cell r="A507">
            <v>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</row>
        <row r="508">
          <cell r="A508">
            <v>0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</row>
        <row r="509">
          <cell r="A509">
            <v>0</v>
          </cell>
          <cell r="B509">
            <v>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</row>
        <row r="510">
          <cell r="A510">
            <v>0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</row>
        <row r="511">
          <cell r="A511">
            <v>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</row>
        <row r="512">
          <cell r="A512">
            <v>0</v>
          </cell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</row>
        <row r="513">
          <cell r="A513">
            <v>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</row>
        <row r="515">
          <cell r="A515">
            <v>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</row>
        <row r="516">
          <cell r="A516">
            <v>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</row>
        <row r="517">
          <cell r="A517">
            <v>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</row>
        <row r="518">
          <cell r="A518">
            <v>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</row>
        <row r="519">
          <cell r="A519">
            <v>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</row>
        <row r="520">
          <cell r="A520">
            <v>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</row>
        <row r="521">
          <cell r="A521">
            <v>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</row>
        <row r="523">
          <cell r="A523">
            <v>0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</row>
        <row r="524">
          <cell r="A524">
            <v>0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</row>
        <row r="525">
          <cell r="A525">
            <v>0</v>
          </cell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</row>
        <row r="526">
          <cell r="A526">
            <v>0</v>
          </cell>
          <cell r="B526">
            <v>0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</row>
        <row r="527">
          <cell r="A527">
            <v>0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</row>
        <row r="528">
          <cell r="A528">
            <v>0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</row>
        <row r="530">
          <cell r="A530">
            <v>0</v>
          </cell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</row>
        <row r="531">
          <cell r="A531">
            <v>0</v>
          </cell>
          <cell r="B531">
            <v>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</row>
        <row r="532">
          <cell r="A532">
            <v>0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</row>
        <row r="533">
          <cell r="A533">
            <v>0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</row>
        <row r="534">
          <cell r="A534">
            <v>0</v>
          </cell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</row>
        <row r="535">
          <cell r="A535">
            <v>0</v>
          </cell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</row>
        <row r="536">
          <cell r="A536">
            <v>0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</row>
        <row r="537">
          <cell r="A537">
            <v>0</v>
          </cell>
          <cell r="B537">
            <v>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</row>
        <row r="538">
          <cell r="A538">
            <v>0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</row>
        <row r="539">
          <cell r="A539">
            <v>0</v>
          </cell>
          <cell r="B539">
            <v>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</row>
        <row r="542">
          <cell r="A542">
            <v>0</v>
          </cell>
          <cell r="B542">
            <v>0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</row>
        <row r="543">
          <cell r="A543">
            <v>0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</row>
        <row r="544">
          <cell r="A544">
            <v>0</v>
          </cell>
          <cell r="B544">
            <v>0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</row>
        <row r="545">
          <cell r="A545">
            <v>0</v>
          </cell>
          <cell r="B545">
            <v>0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</row>
        <row r="546">
          <cell r="A546">
            <v>0</v>
          </cell>
          <cell r="B546">
            <v>0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</row>
        <row r="547">
          <cell r="A547">
            <v>0</v>
          </cell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</row>
        <row r="548">
          <cell r="A548">
            <v>0</v>
          </cell>
          <cell r="B548">
            <v>0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</row>
        <row r="549">
          <cell r="A549">
            <v>0</v>
          </cell>
          <cell r="B549">
            <v>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</row>
        <row r="550">
          <cell r="A550">
            <v>0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</row>
        <row r="551">
          <cell r="A551">
            <v>0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</row>
        <row r="552">
          <cell r="A552">
            <v>0</v>
          </cell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</row>
        <row r="553">
          <cell r="A553">
            <v>0</v>
          </cell>
          <cell r="B553">
            <v>0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</row>
        <row r="554">
          <cell r="A554">
            <v>0</v>
          </cell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</row>
        <row r="555">
          <cell r="A555">
            <v>0</v>
          </cell>
          <cell r="B555">
            <v>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</row>
        <row r="556">
          <cell r="A556">
            <v>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</row>
        <row r="557">
          <cell r="A557">
            <v>0</v>
          </cell>
          <cell r="B557">
            <v>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</row>
        <row r="558">
          <cell r="A558">
            <v>0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</row>
        <row r="559">
          <cell r="A559">
            <v>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</row>
        <row r="560">
          <cell r="A560">
            <v>0</v>
          </cell>
          <cell r="B560">
            <v>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</row>
        <row r="561">
          <cell r="A561">
            <v>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</row>
        <row r="563">
          <cell r="A563">
            <v>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</row>
        <row r="564">
          <cell r="A564">
            <v>0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</row>
        <row r="565">
          <cell r="A565">
            <v>0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</row>
        <row r="566">
          <cell r="A566">
            <v>0</v>
          </cell>
          <cell r="B566">
            <v>0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</row>
        <row r="567">
          <cell r="A567">
            <v>0</v>
          </cell>
          <cell r="B567">
            <v>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</row>
        <row r="568">
          <cell r="A568">
            <v>0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</row>
        <row r="569">
          <cell r="A569">
            <v>0</v>
          </cell>
          <cell r="B569">
            <v>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</row>
        <row r="570">
          <cell r="A570">
            <v>0</v>
          </cell>
          <cell r="B570">
            <v>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</row>
        <row r="571">
          <cell r="A571">
            <v>0</v>
          </cell>
          <cell r="B571">
            <v>0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</row>
        <row r="572">
          <cell r="A572">
            <v>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</row>
        <row r="573">
          <cell r="A573">
            <v>0</v>
          </cell>
          <cell r="B573">
            <v>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</row>
        <row r="574">
          <cell r="A574">
            <v>0</v>
          </cell>
          <cell r="B574">
            <v>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</row>
        <row r="575">
          <cell r="A575">
            <v>0</v>
          </cell>
          <cell r="B575">
            <v>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</row>
        <row r="576">
          <cell r="A576">
            <v>0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</row>
        <row r="577">
          <cell r="A577">
            <v>0</v>
          </cell>
          <cell r="B577">
            <v>0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</row>
        <row r="578">
          <cell r="A578">
            <v>0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</row>
        <row r="579">
          <cell r="A579">
            <v>0</v>
          </cell>
          <cell r="B579">
            <v>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</row>
        <row r="580">
          <cell r="A580">
            <v>0</v>
          </cell>
          <cell r="B580">
            <v>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</row>
        <row r="581">
          <cell r="A581">
            <v>0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</row>
        <row r="582">
          <cell r="A582">
            <v>0</v>
          </cell>
          <cell r="B582">
            <v>0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</row>
        <row r="583">
          <cell r="A583">
            <v>0</v>
          </cell>
          <cell r="B583">
            <v>0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</row>
        <row r="584">
          <cell r="A584">
            <v>0</v>
          </cell>
          <cell r="B584">
            <v>0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</row>
        <row r="585">
          <cell r="A585">
            <v>0</v>
          </cell>
          <cell r="B585">
            <v>0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</row>
        <row r="586">
          <cell r="A586">
            <v>0</v>
          </cell>
          <cell r="B586">
            <v>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</row>
        <row r="587">
          <cell r="A587">
            <v>0</v>
          </cell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</row>
        <row r="588">
          <cell r="A588">
            <v>0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</row>
        <row r="589">
          <cell r="A589">
            <v>0</v>
          </cell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</row>
        <row r="590">
          <cell r="A590">
            <v>0</v>
          </cell>
          <cell r="B590">
            <v>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</row>
        <row r="591">
          <cell r="A591">
            <v>0</v>
          </cell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</row>
        <row r="592">
          <cell r="A592">
            <v>0</v>
          </cell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</row>
        <row r="593">
          <cell r="A593">
            <v>0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</row>
        <row r="594">
          <cell r="A594">
            <v>0</v>
          </cell>
          <cell r="B594">
            <v>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</row>
        <row r="595">
          <cell r="A595">
            <v>0</v>
          </cell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</row>
        <row r="596">
          <cell r="A596">
            <v>0</v>
          </cell>
          <cell r="B596">
            <v>0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</row>
        <row r="597">
          <cell r="A597">
            <v>0</v>
          </cell>
          <cell r="B597">
            <v>0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</row>
        <row r="598">
          <cell r="A598">
            <v>0</v>
          </cell>
          <cell r="B598">
            <v>0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</row>
        <row r="599">
          <cell r="A599">
            <v>0</v>
          </cell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</row>
        <row r="600">
          <cell r="A600">
            <v>0</v>
          </cell>
          <cell r="B600">
            <v>0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</row>
        <row r="601">
          <cell r="A601">
            <v>0</v>
          </cell>
          <cell r="B601">
            <v>0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</row>
        <row r="602">
          <cell r="A602">
            <v>0</v>
          </cell>
          <cell r="B602">
            <v>0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</row>
        <row r="603">
          <cell r="A603">
            <v>0</v>
          </cell>
          <cell r="B603">
            <v>0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</row>
        <row r="604">
          <cell r="A604">
            <v>0</v>
          </cell>
          <cell r="B604">
            <v>0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</row>
        <row r="605">
          <cell r="A605">
            <v>0</v>
          </cell>
          <cell r="B605">
            <v>0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</row>
        <row r="606">
          <cell r="A606">
            <v>0</v>
          </cell>
          <cell r="B606">
            <v>0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</row>
        <row r="607">
          <cell r="A607">
            <v>0</v>
          </cell>
          <cell r="B607">
            <v>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</row>
        <row r="608">
          <cell r="A608">
            <v>0</v>
          </cell>
          <cell r="B608">
            <v>0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</row>
        <row r="609">
          <cell r="A609">
            <v>0</v>
          </cell>
          <cell r="B609">
            <v>0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</row>
        <row r="610">
          <cell r="A610">
            <v>0</v>
          </cell>
          <cell r="B610">
            <v>0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</row>
        <row r="611">
          <cell r="A611">
            <v>0</v>
          </cell>
          <cell r="B611">
            <v>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</row>
        <row r="612">
          <cell r="A612">
            <v>0</v>
          </cell>
          <cell r="B612">
            <v>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</row>
        <row r="613">
          <cell r="A613">
            <v>0</v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</row>
        <row r="614">
          <cell r="A614">
            <v>0</v>
          </cell>
          <cell r="B614">
            <v>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</row>
        <row r="615">
          <cell r="A615">
            <v>0</v>
          </cell>
          <cell r="B615">
            <v>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</row>
        <row r="616">
          <cell r="A616">
            <v>0</v>
          </cell>
          <cell r="B616">
            <v>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</row>
        <row r="617">
          <cell r="A617">
            <v>0</v>
          </cell>
          <cell r="B617">
            <v>0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</row>
        <row r="618">
          <cell r="A618">
            <v>0</v>
          </cell>
          <cell r="B618">
            <v>0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</row>
        <row r="619">
          <cell r="A619">
            <v>0</v>
          </cell>
          <cell r="B619">
            <v>0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</row>
        <row r="620">
          <cell r="A620">
            <v>0</v>
          </cell>
          <cell r="B620">
            <v>0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</row>
        <row r="621">
          <cell r="A621">
            <v>0</v>
          </cell>
          <cell r="B621">
            <v>0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</row>
        <row r="622">
          <cell r="A622">
            <v>0</v>
          </cell>
          <cell r="B622">
            <v>0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</row>
        <row r="623">
          <cell r="A623">
            <v>0</v>
          </cell>
          <cell r="B623">
            <v>0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</row>
        <row r="624">
          <cell r="A624">
            <v>0</v>
          </cell>
          <cell r="B624">
            <v>0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</row>
        <row r="625">
          <cell r="A625">
            <v>0</v>
          </cell>
          <cell r="B625">
            <v>0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</row>
        <row r="626">
          <cell r="A626">
            <v>0</v>
          </cell>
          <cell r="B626">
            <v>0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</row>
        <row r="627">
          <cell r="A627">
            <v>0</v>
          </cell>
          <cell r="B627">
            <v>0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</row>
        <row r="628">
          <cell r="A628">
            <v>0</v>
          </cell>
          <cell r="B628">
            <v>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</row>
        <row r="629">
          <cell r="A629">
            <v>0</v>
          </cell>
          <cell r="B629">
            <v>0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</row>
        <row r="630">
          <cell r="A630">
            <v>0</v>
          </cell>
          <cell r="B630">
            <v>0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</row>
        <row r="631">
          <cell r="A631">
            <v>0</v>
          </cell>
          <cell r="B631">
            <v>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</row>
        <row r="632">
          <cell r="A632">
            <v>0</v>
          </cell>
          <cell r="B632">
            <v>0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</row>
        <row r="633">
          <cell r="A633">
            <v>0</v>
          </cell>
          <cell r="B633">
            <v>0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</row>
        <row r="634">
          <cell r="A634">
            <v>0</v>
          </cell>
          <cell r="B634">
            <v>0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</row>
        <row r="635">
          <cell r="A635">
            <v>0</v>
          </cell>
          <cell r="B635">
            <v>0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</row>
        <row r="636">
          <cell r="A636">
            <v>0</v>
          </cell>
          <cell r="B636">
            <v>0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</row>
        <row r="637">
          <cell r="A637">
            <v>0</v>
          </cell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</row>
        <row r="638">
          <cell r="A638">
            <v>0</v>
          </cell>
          <cell r="B638">
            <v>0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</row>
        <row r="639">
          <cell r="A639">
            <v>0</v>
          </cell>
          <cell r="B639">
            <v>0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</row>
        <row r="640">
          <cell r="A640">
            <v>0</v>
          </cell>
          <cell r="B640">
            <v>0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</row>
        <row r="641">
          <cell r="A641">
            <v>0</v>
          </cell>
          <cell r="B641">
            <v>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</row>
        <row r="642">
          <cell r="A642">
            <v>0</v>
          </cell>
          <cell r="B642">
            <v>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</row>
        <row r="643">
          <cell r="A643">
            <v>0</v>
          </cell>
          <cell r="B643">
            <v>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</row>
        <row r="644">
          <cell r="A644">
            <v>0</v>
          </cell>
          <cell r="B644">
            <v>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</row>
        <row r="645">
          <cell r="A645">
            <v>0</v>
          </cell>
          <cell r="B645">
            <v>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</row>
        <row r="646">
          <cell r="A646">
            <v>0</v>
          </cell>
          <cell r="B646">
            <v>0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</row>
        <row r="647">
          <cell r="A647">
            <v>0</v>
          </cell>
          <cell r="B647">
            <v>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</row>
        <row r="648">
          <cell r="A648">
            <v>0</v>
          </cell>
          <cell r="B648">
            <v>0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</row>
        <row r="649">
          <cell r="A649">
            <v>0</v>
          </cell>
          <cell r="B649">
            <v>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</row>
        <row r="650">
          <cell r="A650">
            <v>0</v>
          </cell>
          <cell r="B650">
            <v>0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</row>
        <row r="651">
          <cell r="A651">
            <v>0</v>
          </cell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</row>
        <row r="652">
          <cell r="A652">
            <v>0</v>
          </cell>
          <cell r="B652">
            <v>0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</row>
        <row r="653">
          <cell r="A653">
            <v>0</v>
          </cell>
          <cell r="B653">
            <v>0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</row>
        <row r="654">
          <cell r="A654">
            <v>0</v>
          </cell>
          <cell r="B654">
            <v>0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</row>
        <row r="655">
          <cell r="A655">
            <v>0</v>
          </cell>
          <cell r="B655">
            <v>0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</row>
        <row r="656">
          <cell r="A656">
            <v>0</v>
          </cell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</row>
        <row r="657">
          <cell r="A657">
            <v>0</v>
          </cell>
          <cell r="B657">
            <v>0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</row>
        <row r="658">
          <cell r="A658">
            <v>0</v>
          </cell>
          <cell r="B658">
            <v>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</row>
        <row r="659">
          <cell r="A659">
            <v>0</v>
          </cell>
          <cell r="B659">
            <v>0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</row>
        <row r="660">
          <cell r="A660">
            <v>0</v>
          </cell>
          <cell r="B660">
            <v>0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</row>
        <row r="661">
          <cell r="A661">
            <v>0</v>
          </cell>
          <cell r="B661">
            <v>0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</row>
        <row r="662">
          <cell r="A662">
            <v>0</v>
          </cell>
          <cell r="B662">
            <v>0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</row>
        <row r="663">
          <cell r="A663">
            <v>0</v>
          </cell>
          <cell r="B663">
            <v>0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</row>
        <row r="664">
          <cell r="A664">
            <v>0</v>
          </cell>
          <cell r="B664">
            <v>0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</row>
        <row r="665">
          <cell r="A665">
            <v>0</v>
          </cell>
          <cell r="B665">
            <v>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</row>
        <row r="666">
          <cell r="A666">
            <v>0</v>
          </cell>
          <cell r="B666">
            <v>0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</row>
        <row r="667">
          <cell r="A667">
            <v>0</v>
          </cell>
          <cell r="B667">
            <v>0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</row>
        <row r="668">
          <cell r="A668">
            <v>0</v>
          </cell>
          <cell r="B668">
            <v>0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</row>
        <row r="669">
          <cell r="A669">
            <v>0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</row>
        <row r="670">
          <cell r="A670">
            <v>0</v>
          </cell>
          <cell r="B670">
            <v>0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</row>
        <row r="671">
          <cell r="A671">
            <v>0</v>
          </cell>
          <cell r="B671">
            <v>0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</row>
        <row r="672">
          <cell r="A672">
            <v>0</v>
          </cell>
          <cell r="B672">
            <v>0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</row>
        <row r="673">
          <cell r="A673">
            <v>0</v>
          </cell>
          <cell r="B673">
            <v>0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</row>
        <row r="674">
          <cell r="A674">
            <v>0</v>
          </cell>
          <cell r="B674">
            <v>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</row>
        <row r="675">
          <cell r="A675">
            <v>0</v>
          </cell>
          <cell r="B675">
            <v>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</row>
        <row r="678">
          <cell r="A678">
            <v>0</v>
          </cell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</row>
        <row r="680">
          <cell r="A680">
            <v>0</v>
          </cell>
          <cell r="B680">
            <v>0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</row>
        <row r="684">
          <cell r="A684">
            <v>0</v>
          </cell>
          <cell r="B684">
            <v>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</row>
        <row r="687">
          <cell r="A687">
            <v>0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</row>
        <row r="688">
          <cell r="A688">
            <v>0</v>
          </cell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</row>
        <row r="690">
          <cell r="A690">
            <v>0</v>
          </cell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</row>
        <row r="692">
          <cell r="A692">
            <v>0</v>
          </cell>
          <cell r="B692">
            <v>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</row>
        <row r="693">
          <cell r="A693">
            <v>0</v>
          </cell>
          <cell r="B693">
            <v>0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</row>
        <row r="696">
          <cell r="A696">
            <v>0</v>
          </cell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</row>
        <row r="698">
          <cell r="A698">
            <v>0</v>
          </cell>
          <cell r="B698">
            <v>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</row>
        <row r="700">
          <cell r="A700">
            <v>0</v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</row>
        <row r="701">
          <cell r="A701">
            <v>0</v>
          </cell>
          <cell r="B701">
            <v>0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</row>
        <row r="702">
          <cell r="A702">
            <v>0</v>
          </cell>
          <cell r="B702">
            <v>0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</row>
        <row r="703">
          <cell r="A703">
            <v>0</v>
          </cell>
          <cell r="B703">
            <v>0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</row>
        <row r="704">
          <cell r="A704">
            <v>0</v>
          </cell>
          <cell r="B704">
            <v>0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</row>
        <row r="705">
          <cell r="A705">
            <v>0</v>
          </cell>
          <cell r="B705">
            <v>0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</row>
        <row r="706">
          <cell r="A706">
            <v>0</v>
          </cell>
          <cell r="B706">
            <v>0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</row>
        <row r="707">
          <cell r="A707">
            <v>0</v>
          </cell>
          <cell r="B707">
            <v>0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</row>
        <row r="708">
          <cell r="A708">
            <v>0</v>
          </cell>
          <cell r="B708">
            <v>0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</row>
        <row r="709">
          <cell r="A709">
            <v>0</v>
          </cell>
          <cell r="B709">
            <v>0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</row>
        <row r="710">
          <cell r="A710">
            <v>0</v>
          </cell>
          <cell r="B710">
            <v>0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</row>
        <row r="711">
          <cell r="A711">
            <v>0</v>
          </cell>
          <cell r="B711">
            <v>0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</row>
        <row r="712">
          <cell r="A712">
            <v>0</v>
          </cell>
          <cell r="B712">
            <v>0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</row>
        <row r="713">
          <cell r="A713">
            <v>0</v>
          </cell>
          <cell r="B713">
            <v>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</row>
        <row r="714">
          <cell r="A714">
            <v>0</v>
          </cell>
          <cell r="B714">
            <v>0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</row>
        <row r="715">
          <cell r="A715">
            <v>0</v>
          </cell>
          <cell r="B715">
            <v>0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</row>
        <row r="716">
          <cell r="A716">
            <v>0</v>
          </cell>
          <cell r="B716">
            <v>0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</row>
        <row r="717">
          <cell r="A717">
            <v>0</v>
          </cell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</row>
        <row r="718">
          <cell r="A718">
            <v>0</v>
          </cell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</row>
        <row r="719">
          <cell r="A719">
            <v>0</v>
          </cell>
          <cell r="B719">
            <v>0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</row>
        <row r="720">
          <cell r="A720">
            <v>0</v>
          </cell>
          <cell r="B720">
            <v>0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</row>
        <row r="721">
          <cell r="A721">
            <v>0</v>
          </cell>
          <cell r="B721">
            <v>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</row>
        <row r="723">
          <cell r="A723">
            <v>0</v>
          </cell>
          <cell r="B723">
            <v>0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</row>
        <row r="724">
          <cell r="A724">
            <v>0</v>
          </cell>
          <cell r="B724">
            <v>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</row>
        <row r="725">
          <cell r="A725">
            <v>0</v>
          </cell>
          <cell r="B725">
            <v>0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</row>
        <row r="726">
          <cell r="A726">
            <v>0</v>
          </cell>
          <cell r="B726">
            <v>0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</row>
        <row r="727">
          <cell r="A727">
            <v>0</v>
          </cell>
          <cell r="B727">
            <v>0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</row>
        <row r="728">
          <cell r="A728">
            <v>0</v>
          </cell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</row>
        <row r="729">
          <cell r="A729">
            <v>0</v>
          </cell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</row>
        <row r="730">
          <cell r="A730">
            <v>0</v>
          </cell>
          <cell r="B730">
            <v>0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</row>
        <row r="731">
          <cell r="A731">
            <v>0</v>
          </cell>
          <cell r="B731">
            <v>0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</row>
        <row r="732">
          <cell r="A732">
            <v>0</v>
          </cell>
          <cell r="B732">
            <v>0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</row>
        <row r="734">
          <cell r="A734">
            <v>0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</row>
        <row r="735">
          <cell r="A735">
            <v>0</v>
          </cell>
          <cell r="B735">
            <v>0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</row>
        <row r="736">
          <cell r="A736">
            <v>0</v>
          </cell>
          <cell r="B736">
            <v>0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</row>
        <row r="737">
          <cell r="A737">
            <v>0</v>
          </cell>
          <cell r="B737">
            <v>0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</row>
        <row r="738">
          <cell r="A738">
            <v>0</v>
          </cell>
          <cell r="B738">
            <v>0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</row>
        <row r="739">
          <cell r="A739">
            <v>0</v>
          </cell>
          <cell r="B739">
            <v>0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</row>
        <row r="740">
          <cell r="A740">
            <v>0</v>
          </cell>
          <cell r="B740">
            <v>0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</row>
        <row r="741">
          <cell r="A741">
            <v>0</v>
          </cell>
          <cell r="B741">
            <v>0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</row>
        <row r="742">
          <cell r="A742">
            <v>0</v>
          </cell>
          <cell r="B742">
            <v>0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</row>
        <row r="743">
          <cell r="A743">
            <v>0</v>
          </cell>
          <cell r="B743">
            <v>0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</row>
        <row r="744">
          <cell r="A744">
            <v>0</v>
          </cell>
          <cell r="B744">
            <v>0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</row>
        <row r="745">
          <cell r="A745">
            <v>0</v>
          </cell>
          <cell r="B745">
            <v>0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</row>
        <row r="746">
          <cell r="A746">
            <v>0</v>
          </cell>
          <cell r="B746">
            <v>0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</row>
        <row r="747">
          <cell r="A747">
            <v>0</v>
          </cell>
          <cell r="B747">
            <v>0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</row>
        <row r="748">
          <cell r="A748">
            <v>0</v>
          </cell>
          <cell r="B748">
            <v>0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</row>
        <row r="749">
          <cell r="A749">
            <v>0</v>
          </cell>
          <cell r="B749">
            <v>0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</row>
        <row r="750">
          <cell r="A750">
            <v>0</v>
          </cell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</row>
        <row r="751">
          <cell r="A751">
            <v>0</v>
          </cell>
          <cell r="B751">
            <v>0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</row>
        <row r="752">
          <cell r="A752">
            <v>0</v>
          </cell>
          <cell r="B752">
            <v>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</row>
        <row r="753">
          <cell r="A753">
            <v>0</v>
          </cell>
          <cell r="B753">
            <v>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</row>
        <row r="754">
          <cell r="A754">
            <v>0</v>
          </cell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</row>
        <row r="755">
          <cell r="A755">
            <v>0</v>
          </cell>
          <cell r="B755">
            <v>0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</row>
        <row r="756">
          <cell r="A756">
            <v>0</v>
          </cell>
          <cell r="B756">
            <v>0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</row>
        <row r="757">
          <cell r="A757">
            <v>0</v>
          </cell>
          <cell r="B757">
            <v>0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</row>
        <row r="758">
          <cell r="A758">
            <v>0</v>
          </cell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</row>
        <row r="759">
          <cell r="A759">
            <v>0</v>
          </cell>
          <cell r="B759">
            <v>0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</row>
        <row r="760">
          <cell r="A760">
            <v>0</v>
          </cell>
          <cell r="B760">
            <v>0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</row>
        <row r="761">
          <cell r="A761">
            <v>0</v>
          </cell>
          <cell r="B761">
            <v>0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</row>
        <row r="762">
          <cell r="A762">
            <v>0</v>
          </cell>
          <cell r="B762">
            <v>0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</row>
        <row r="763">
          <cell r="A763">
            <v>0</v>
          </cell>
          <cell r="B763">
            <v>0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</row>
        <row r="764">
          <cell r="A764">
            <v>0</v>
          </cell>
          <cell r="B764">
            <v>0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</row>
        <row r="765">
          <cell r="A765">
            <v>0</v>
          </cell>
          <cell r="B765">
            <v>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</row>
        <row r="766">
          <cell r="A766">
            <v>0</v>
          </cell>
          <cell r="B766">
            <v>0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</row>
        <row r="767">
          <cell r="A767">
            <v>0</v>
          </cell>
          <cell r="B767">
            <v>0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</row>
        <row r="768">
          <cell r="A768">
            <v>0</v>
          </cell>
          <cell r="B768">
            <v>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</row>
        <row r="769">
          <cell r="A769">
            <v>0</v>
          </cell>
          <cell r="B769">
            <v>0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</row>
        <row r="770">
          <cell r="A770">
            <v>0</v>
          </cell>
          <cell r="B770">
            <v>0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</row>
        <row r="771">
          <cell r="A771">
            <v>0</v>
          </cell>
          <cell r="B771">
            <v>0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</row>
        <row r="772">
          <cell r="A772">
            <v>0</v>
          </cell>
          <cell r="B772">
            <v>0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</row>
        <row r="773">
          <cell r="A773">
            <v>0</v>
          </cell>
          <cell r="B773">
            <v>0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</row>
        <row r="774">
          <cell r="A774">
            <v>0</v>
          </cell>
          <cell r="B774">
            <v>0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</row>
        <row r="775">
          <cell r="A775">
            <v>0</v>
          </cell>
          <cell r="B775">
            <v>0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</row>
        <row r="776">
          <cell r="A776">
            <v>0</v>
          </cell>
          <cell r="B776">
            <v>0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</row>
        <row r="777">
          <cell r="A777">
            <v>0</v>
          </cell>
          <cell r="B777">
            <v>0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</row>
        <row r="778">
          <cell r="A778">
            <v>0</v>
          </cell>
          <cell r="B778">
            <v>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</row>
        <row r="779">
          <cell r="A779">
            <v>0</v>
          </cell>
          <cell r="B779">
            <v>0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</row>
        <row r="780">
          <cell r="A780">
            <v>0</v>
          </cell>
          <cell r="B780">
            <v>0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</row>
        <row r="781">
          <cell r="A781">
            <v>0</v>
          </cell>
          <cell r="B781">
            <v>0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</row>
        <row r="782">
          <cell r="A782">
            <v>0</v>
          </cell>
          <cell r="B782">
            <v>0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</row>
        <row r="783">
          <cell r="A783">
            <v>0</v>
          </cell>
          <cell r="B783">
            <v>0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</row>
        <row r="784">
          <cell r="A784">
            <v>0</v>
          </cell>
          <cell r="B784">
            <v>0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</row>
        <row r="785">
          <cell r="A785">
            <v>0</v>
          </cell>
          <cell r="B785">
            <v>0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</row>
        <row r="786">
          <cell r="A786">
            <v>0</v>
          </cell>
          <cell r="B786">
            <v>0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</row>
        <row r="787">
          <cell r="A787">
            <v>0</v>
          </cell>
          <cell r="B787">
            <v>0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</row>
        <row r="788">
          <cell r="A788">
            <v>0</v>
          </cell>
          <cell r="B788">
            <v>0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</row>
        <row r="789">
          <cell r="A789">
            <v>0</v>
          </cell>
          <cell r="B789">
            <v>0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</row>
        <row r="790">
          <cell r="A790">
            <v>0</v>
          </cell>
          <cell r="B790">
            <v>0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</row>
        <row r="791">
          <cell r="A791">
            <v>0</v>
          </cell>
          <cell r="B791">
            <v>0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</row>
        <row r="792">
          <cell r="A792">
            <v>0</v>
          </cell>
          <cell r="B792">
            <v>0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</row>
        <row r="793">
          <cell r="A793">
            <v>0</v>
          </cell>
          <cell r="B793">
            <v>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</row>
        <row r="794">
          <cell r="A794">
            <v>0</v>
          </cell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</row>
        <row r="795">
          <cell r="A795">
            <v>0</v>
          </cell>
          <cell r="B795">
            <v>0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</row>
        <row r="796">
          <cell r="A796">
            <v>0</v>
          </cell>
          <cell r="B796">
            <v>0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</row>
        <row r="797">
          <cell r="A797">
            <v>0</v>
          </cell>
          <cell r="B797">
            <v>0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</row>
        <row r="798">
          <cell r="A798">
            <v>0</v>
          </cell>
          <cell r="B798">
            <v>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</row>
        <row r="799">
          <cell r="A799">
            <v>0</v>
          </cell>
          <cell r="B799">
            <v>0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</row>
        <row r="800">
          <cell r="A800">
            <v>0</v>
          </cell>
          <cell r="B800">
            <v>0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</row>
        <row r="801">
          <cell r="A801">
            <v>0</v>
          </cell>
          <cell r="B801">
            <v>0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</row>
        <row r="802">
          <cell r="A802">
            <v>0</v>
          </cell>
          <cell r="B802">
            <v>0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</row>
        <row r="803">
          <cell r="A803">
            <v>0</v>
          </cell>
          <cell r="B803">
            <v>0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</row>
        <row r="804">
          <cell r="A804">
            <v>0</v>
          </cell>
          <cell r="B804">
            <v>0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</row>
        <row r="805">
          <cell r="A805">
            <v>0</v>
          </cell>
          <cell r="B805">
            <v>0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</row>
        <row r="806">
          <cell r="A806">
            <v>0</v>
          </cell>
          <cell r="B806">
            <v>0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</row>
        <row r="807">
          <cell r="A807">
            <v>0</v>
          </cell>
          <cell r="B807">
            <v>0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</row>
        <row r="808">
          <cell r="A808">
            <v>0</v>
          </cell>
          <cell r="B808">
            <v>0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</row>
        <row r="809">
          <cell r="A809">
            <v>0</v>
          </cell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</row>
        <row r="810">
          <cell r="A810">
            <v>0</v>
          </cell>
          <cell r="B810">
            <v>0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</row>
        <row r="811">
          <cell r="A811">
            <v>0</v>
          </cell>
          <cell r="B811">
            <v>0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</row>
        <row r="812">
          <cell r="A812">
            <v>0</v>
          </cell>
          <cell r="B812">
            <v>0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</row>
        <row r="814">
          <cell r="A814">
            <v>0</v>
          </cell>
          <cell r="B814">
            <v>0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</row>
        <row r="815">
          <cell r="A815">
            <v>0</v>
          </cell>
          <cell r="B815">
            <v>0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</row>
        <row r="816">
          <cell r="A816">
            <v>0</v>
          </cell>
          <cell r="B816">
            <v>0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</row>
        <row r="817">
          <cell r="A817">
            <v>0</v>
          </cell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</row>
        <row r="818">
          <cell r="A818">
            <v>0</v>
          </cell>
          <cell r="B818">
            <v>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</row>
        <row r="819">
          <cell r="A819">
            <v>0</v>
          </cell>
          <cell r="B819">
            <v>0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</row>
        <row r="820">
          <cell r="A820">
            <v>0</v>
          </cell>
          <cell r="B820">
            <v>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</row>
        <row r="821">
          <cell r="A821">
            <v>0</v>
          </cell>
          <cell r="B821">
            <v>0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</row>
        <row r="822">
          <cell r="A822">
            <v>0</v>
          </cell>
          <cell r="B822">
            <v>0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</row>
        <row r="823">
          <cell r="A823">
            <v>0</v>
          </cell>
          <cell r="B823">
            <v>0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</row>
        <row r="824">
          <cell r="A824">
            <v>0</v>
          </cell>
          <cell r="B824">
            <v>0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</row>
        <row r="825">
          <cell r="A825">
            <v>0</v>
          </cell>
          <cell r="B825">
            <v>0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</row>
        <row r="826">
          <cell r="A826">
            <v>0</v>
          </cell>
          <cell r="B826">
            <v>0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</row>
        <row r="827">
          <cell r="A827">
            <v>0</v>
          </cell>
          <cell r="B827">
            <v>0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</row>
        <row r="828">
          <cell r="A828">
            <v>0</v>
          </cell>
          <cell r="B828">
            <v>0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</row>
        <row r="829">
          <cell r="A829">
            <v>0</v>
          </cell>
          <cell r="B829">
            <v>0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</row>
        <row r="830">
          <cell r="A830">
            <v>0</v>
          </cell>
          <cell r="B830">
            <v>0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</row>
        <row r="831">
          <cell r="A831">
            <v>0</v>
          </cell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</row>
        <row r="832">
          <cell r="A832">
            <v>0</v>
          </cell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</row>
        <row r="833">
          <cell r="A833">
            <v>0</v>
          </cell>
          <cell r="B833">
            <v>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</row>
        <row r="834">
          <cell r="A834">
            <v>0</v>
          </cell>
          <cell r="B834">
            <v>0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</row>
        <row r="835">
          <cell r="A835">
            <v>0</v>
          </cell>
          <cell r="B835">
            <v>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</row>
        <row r="836">
          <cell r="A836">
            <v>0</v>
          </cell>
          <cell r="B836">
            <v>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</row>
        <row r="837">
          <cell r="A837">
            <v>0</v>
          </cell>
          <cell r="B837">
            <v>0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</row>
        <row r="838">
          <cell r="A838">
            <v>0</v>
          </cell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</row>
        <row r="839">
          <cell r="A839">
            <v>0</v>
          </cell>
          <cell r="B839">
            <v>0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</row>
        <row r="840">
          <cell r="A840">
            <v>0</v>
          </cell>
          <cell r="B840">
            <v>0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</row>
        <row r="841">
          <cell r="A841">
            <v>0</v>
          </cell>
          <cell r="B841">
            <v>0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</row>
        <row r="842">
          <cell r="A842">
            <v>0</v>
          </cell>
          <cell r="B842">
            <v>0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</row>
        <row r="843">
          <cell r="A843">
            <v>0</v>
          </cell>
          <cell r="B843">
            <v>0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</row>
        <row r="844">
          <cell r="A844">
            <v>0</v>
          </cell>
          <cell r="B844">
            <v>0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</row>
        <row r="845">
          <cell r="A845">
            <v>0</v>
          </cell>
          <cell r="B845">
            <v>0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</row>
        <row r="846">
          <cell r="A846">
            <v>0</v>
          </cell>
          <cell r="B846">
            <v>0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</row>
        <row r="847">
          <cell r="A847">
            <v>0</v>
          </cell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</row>
        <row r="848">
          <cell r="A848">
            <v>0</v>
          </cell>
          <cell r="B848">
            <v>0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</row>
        <row r="849">
          <cell r="A849">
            <v>0</v>
          </cell>
          <cell r="B849">
            <v>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</row>
        <row r="850">
          <cell r="A850">
            <v>0</v>
          </cell>
          <cell r="B850">
            <v>0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</row>
        <row r="852">
          <cell r="A852">
            <v>0</v>
          </cell>
          <cell r="B852">
            <v>0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</row>
        <row r="853">
          <cell r="A853">
            <v>0</v>
          </cell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</row>
        <row r="854">
          <cell r="A854">
            <v>0</v>
          </cell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</row>
        <row r="855">
          <cell r="A855">
            <v>0</v>
          </cell>
          <cell r="B855">
            <v>0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</row>
        <row r="857">
          <cell r="A857">
            <v>0</v>
          </cell>
          <cell r="B857">
            <v>0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</row>
        <row r="858">
          <cell r="A858">
            <v>0</v>
          </cell>
          <cell r="B858">
            <v>0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</row>
        <row r="859">
          <cell r="A859">
            <v>0</v>
          </cell>
          <cell r="B859">
            <v>0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</row>
        <row r="860">
          <cell r="A860">
            <v>0</v>
          </cell>
          <cell r="B860">
            <v>0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</row>
        <row r="861">
          <cell r="A861">
            <v>0</v>
          </cell>
          <cell r="B861">
            <v>0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</row>
        <row r="862">
          <cell r="A862">
            <v>0</v>
          </cell>
          <cell r="B862">
            <v>0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</row>
        <row r="863">
          <cell r="A863">
            <v>0</v>
          </cell>
          <cell r="B863">
            <v>0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</row>
        <row r="864">
          <cell r="A864">
            <v>0</v>
          </cell>
          <cell r="B864">
            <v>0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</row>
        <row r="865">
          <cell r="A865">
            <v>0</v>
          </cell>
          <cell r="B865">
            <v>0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</row>
        <row r="866">
          <cell r="A866">
            <v>0</v>
          </cell>
          <cell r="B866">
            <v>0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</row>
        <row r="867">
          <cell r="A867">
            <v>0</v>
          </cell>
          <cell r="B867">
            <v>0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</row>
        <row r="868">
          <cell r="A868">
            <v>0</v>
          </cell>
          <cell r="B868">
            <v>0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</row>
        <row r="869">
          <cell r="A869">
            <v>0</v>
          </cell>
          <cell r="B869">
            <v>0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</row>
        <row r="870">
          <cell r="A870">
            <v>0</v>
          </cell>
          <cell r="B870">
            <v>0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</row>
        <row r="871">
          <cell r="A871">
            <v>0</v>
          </cell>
          <cell r="B871">
            <v>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</row>
        <row r="872">
          <cell r="A872">
            <v>0</v>
          </cell>
          <cell r="B872">
            <v>0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</row>
        <row r="873">
          <cell r="A873">
            <v>0</v>
          </cell>
          <cell r="B873">
            <v>0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</row>
        <row r="874">
          <cell r="A874">
            <v>0</v>
          </cell>
          <cell r="B874">
            <v>0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</row>
        <row r="875">
          <cell r="A875">
            <v>0</v>
          </cell>
          <cell r="B875">
            <v>0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</row>
        <row r="876">
          <cell r="A876">
            <v>0</v>
          </cell>
          <cell r="B876">
            <v>0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</row>
        <row r="877">
          <cell r="A877">
            <v>0</v>
          </cell>
          <cell r="B877">
            <v>0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</row>
        <row r="878">
          <cell r="A878">
            <v>0</v>
          </cell>
          <cell r="B878">
            <v>0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</row>
        <row r="879">
          <cell r="A879">
            <v>0</v>
          </cell>
          <cell r="B879">
            <v>0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</row>
        <row r="880">
          <cell r="A880">
            <v>0</v>
          </cell>
          <cell r="B880">
            <v>0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</row>
        <row r="881">
          <cell r="A881">
            <v>0</v>
          </cell>
          <cell r="B881">
            <v>0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</row>
        <row r="882">
          <cell r="A882">
            <v>0</v>
          </cell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</row>
        <row r="883">
          <cell r="A883">
            <v>0</v>
          </cell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</row>
        <row r="884">
          <cell r="A884">
            <v>0</v>
          </cell>
          <cell r="B884">
            <v>0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</row>
        <row r="885">
          <cell r="A885">
            <v>0</v>
          </cell>
          <cell r="B885">
            <v>0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</row>
        <row r="886">
          <cell r="A886">
            <v>0</v>
          </cell>
          <cell r="B886">
            <v>0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</row>
        <row r="887">
          <cell r="A887">
            <v>0</v>
          </cell>
          <cell r="B887">
            <v>0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</row>
        <row r="888">
          <cell r="A888">
            <v>0</v>
          </cell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</row>
        <row r="889">
          <cell r="A889">
            <v>0</v>
          </cell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</row>
        <row r="890">
          <cell r="A890">
            <v>0</v>
          </cell>
          <cell r="B890">
            <v>0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</row>
        <row r="891">
          <cell r="A891">
            <v>0</v>
          </cell>
          <cell r="B891">
            <v>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</row>
        <row r="892">
          <cell r="A892">
            <v>0</v>
          </cell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</row>
        <row r="893">
          <cell r="A893">
            <v>0</v>
          </cell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</row>
        <row r="894">
          <cell r="A894">
            <v>0</v>
          </cell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</row>
        <row r="895">
          <cell r="A895">
            <v>0</v>
          </cell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</row>
        <row r="896">
          <cell r="A896">
            <v>0</v>
          </cell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</row>
        <row r="897">
          <cell r="A897">
            <v>0</v>
          </cell>
          <cell r="B897">
            <v>0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</row>
        <row r="898">
          <cell r="A898">
            <v>0</v>
          </cell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</row>
        <row r="899">
          <cell r="A899">
            <v>0</v>
          </cell>
          <cell r="B899">
            <v>0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</row>
        <row r="900">
          <cell r="A900">
            <v>0</v>
          </cell>
          <cell r="B900">
            <v>0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</row>
        <row r="901">
          <cell r="A901">
            <v>0</v>
          </cell>
          <cell r="B901">
            <v>0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</row>
        <row r="902">
          <cell r="A902">
            <v>0</v>
          </cell>
          <cell r="B902">
            <v>0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</row>
        <row r="903">
          <cell r="A903">
            <v>0</v>
          </cell>
          <cell r="B903">
            <v>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</row>
        <row r="904">
          <cell r="A904">
            <v>0</v>
          </cell>
          <cell r="B904">
            <v>0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</row>
        <row r="905">
          <cell r="A905">
            <v>0</v>
          </cell>
          <cell r="B905">
            <v>0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</row>
        <row r="906">
          <cell r="A906">
            <v>0</v>
          </cell>
          <cell r="B906">
            <v>0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</row>
        <row r="907">
          <cell r="A907">
            <v>0</v>
          </cell>
          <cell r="B907">
            <v>0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</row>
        <row r="908">
          <cell r="A908">
            <v>0</v>
          </cell>
          <cell r="B908">
            <v>0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</row>
        <row r="909">
          <cell r="A909">
            <v>0</v>
          </cell>
          <cell r="B909">
            <v>0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</row>
        <row r="910">
          <cell r="A910">
            <v>0</v>
          </cell>
          <cell r="B910">
            <v>0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</row>
        <row r="911">
          <cell r="A911">
            <v>0</v>
          </cell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</row>
        <row r="912">
          <cell r="A912">
            <v>0</v>
          </cell>
          <cell r="B912">
            <v>0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</row>
        <row r="913">
          <cell r="A913">
            <v>0</v>
          </cell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</row>
        <row r="914">
          <cell r="A914">
            <v>0</v>
          </cell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</row>
        <row r="915">
          <cell r="A915">
            <v>0</v>
          </cell>
          <cell r="B915">
            <v>0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</row>
        <row r="916">
          <cell r="A916">
            <v>0</v>
          </cell>
          <cell r="B916">
            <v>0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</row>
        <row r="917">
          <cell r="A917">
            <v>0</v>
          </cell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</row>
        <row r="918">
          <cell r="A918">
            <v>0</v>
          </cell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</row>
        <row r="919">
          <cell r="A919">
            <v>0</v>
          </cell>
          <cell r="B919">
            <v>0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</row>
        <row r="920">
          <cell r="A920">
            <v>0</v>
          </cell>
          <cell r="B920">
            <v>0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</row>
        <row r="921">
          <cell r="A921">
            <v>0</v>
          </cell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</row>
        <row r="922">
          <cell r="A922">
            <v>0</v>
          </cell>
          <cell r="B922">
            <v>0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</row>
        <row r="923">
          <cell r="A923">
            <v>0</v>
          </cell>
          <cell r="B923">
            <v>0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</row>
        <row r="924">
          <cell r="A924">
            <v>0</v>
          </cell>
          <cell r="B924">
            <v>0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</row>
        <row r="925">
          <cell r="A925">
            <v>0</v>
          </cell>
          <cell r="B925">
            <v>0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</row>
        <row r="926">
          <cell r="A926">
            <v>0</v>
          </cell>
          <cell r="B926">
            <v>0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</row>
        <row r="927">
          <cell r="A927">
            <v>0</v>
          </cell>
          <cell r="B927">
            <v>0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</row>
        <row r="928">
          <cell r="A928">
            <v>0</v>
          </cell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</row>
        <row r="929">
          <cell r="A929">
            <v>0</v>
          </cell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</row>
        <row r="930">
          <cell r="A930">
            <v>0</v>
          </cell>
          <cell r="B930">
            <v>0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</row>
        <row r="931">
          <cell r="A931">
            <v>0</v>
          </cell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</row>
        <row r="932">
          <cell r="A932">
            <v>0</v>
          </cell>
          <cell r="B932">
            <v>0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</row>
        <row r="933">
          <cell r="A933">
            <v>0</v>
          </cell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</row>
        <row r="934">
          <cell r="A934">
            <v>0</v>
          </cell>
          <cell r="B934">
            <v>0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</row>
        <row r="935">
          <cell r="A935">
            <v>0</v>
          </cell>
          <cell r="B935">
            <v>0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</row>
        <row r="936">
          <cell r="A936">
            <v>0</v>
          </cell>
          <cell r="B936">
            <v>0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</row>
        <row r="937">
          <cell r="A937">
            <v>0</v>
          </cell>
          <cell r="B937">
            <v>0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</row>
        <row r="939">
          <cell r="A939">
            <v>0</v>
          </cell>
          <cell r="B939">
            <v>0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</row>
        <row r="940">
          <cell r="A940">
            <v>0</v>
          </cell>
          <cell r="B940">
            <v>0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</row>
        <row r="941">
          <cell r="A941">
            <v>0</v>
          </cell>
          <cell r="B941">
            <v>0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</row>
        <row r="942">
          <cell r="A942">
            <v>0</v>
          </cell>
          <cell r="B942">
            <v>0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</row>
        <row r="943">
          <cell r="A943">
            <v>0</v>
          </cell>
          <cell r="B943">
            <v>0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</row>
        <row r="944">
          <cell r="A944">
            <v>0</v>
          </cell>
          <cell r="B944">
            <v>0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</row>
        <row r="946">
          <cell r="A946">
            <v>0</v>
          </cell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</row>
        <row r="947">
          <cell r="A947">
            <v>0</v>
          </cell>
          <cell r="B947">
            <v>0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</row>
        <row r="948">
          <cell r="A948">
            <v>0</v>
          </cell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</row>
        <row r="949">
          <cell r="A949">
            <v>0</v>
          </cell>
          <cell r="B949">
            <v>0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</row>
        <row r="950">
          <cell r="A950">
            <v>0</v>
          </cell>
          <cell r="B950">
            <v>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</row>
        <row r="951">
          <cell r="A951">
            <v>0</v>
          </cell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</row>
        <row r="952">
          <cell r="A952">
            <v>0</v>
          </cell>
          <cell r="B952">
            <v>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</row>
        <row r="954">
          <cell r="A954">
            <v>0</v>
          </cell>
          <cell r="B954">
            <v>0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</row>
        <row r="955">
          <cell r="A955">
            <v>0</v>
          </cell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</row>
        <row r="956">
          <cell r="A956">
            <v>0</v>
          </cell>
          <cell r="B956">
            <v>0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</row>
        <row r="957">
          <cell r="A957">
            <v>0</v>
          </cell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</row>
        <row r="958">
          <cell r="A958">
            <v>0</v>
          </cell>
          <cell r="B958">
            <v>0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</row>
        <row r="959">
          <cell r="A959">
            <v>0</v>
          </cell>
          <cell r="B959">
            <v>0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</row>
        <row r="960">
          <cell r="A960">
            <v>0</v>
          </cell>
          <cell r="B960">
            <v>0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</row>
        <row r="961">
          <cell r="A961">
            <v>0</v>
          </cell>
          <cell r="B961">
            <v>0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</row>
        <row r="962">
          <cell r="A962">
            <v>0</v>
          </cell>
          <cell r="B962">
            <v>0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</row>
        <row r="963">
          <cell r="A963">
            <v>0</v>
          </cell>
          <cell r="B963">
            <v>0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</row>
        <row r="964">
          <cell r="A964">
            <v>0</v>
          </cell>
          <cell r="B964">
            <v>0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</row>
        <row r="965">
          <cell r="A965">
            <v>0</v>
          </cell>
          <cell r="B965">
            <v>0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</row>
        <row r="966">
          <cell r="A966">
            <v>0</v>
          </cell>
          <cell r="B966">
            <v>0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</row>
        <row r="967">
          <cell r="A967">
            <v>0</v>
          </cell>
          <cell r="B967">
            <v>0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</row>
        <row r="968">
          <cell r="A968">
            <v>0</v>
          </cell>
          <cell r="B968">
            <v>0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</row>
        <row r="969">
          <cell r="A969">
            <v>0</v>
          </cell>
          <cell r="B969">
            <v>0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</row>
        <row r="970">
          <cell r="A970">
            <v>0</v>
          </cell>
          <cell r="B970">
            <v>0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</row>
        <row r="971">
          <cell r="A971">
            <v>0</v>
          </cell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</row>
        <row r="972">
          <cell r="A972">
            <v>0</v>
          </cell>
          <cell r="B972">
            <v>0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</row>
        <row r="973">
          <cell r="A973">
            <v>0</v>
          </cell>
          <cell r="B973">
            <v>0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</row>
        <row r="974">
          <cell r="A974">
            <v>0</v>
          </cell>
          <cell r="B974">
            <v>0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</row>
        <row r="975">
          <cell r="A975">
            <v>0</v>
          </cell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</row>
        <row r="976">
          <cell r="A976">
            <v>0</v>
          </cell>
          <cell r="B976">
            <v>0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</row>
        <row r="977">
          <cell r="A977">
            <v>0</v>
          </cell>
          <cell r="B977">
            <v>0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</row>
        <row r="978">
          <cell r="A978">
            <v>0</v>
          </cell>
          <cell r="B978">
            <v>0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</row>
        <row r="979">
          <cell r="A979">
            <v>0</v>
          </cell>
          <cell r="B979">
            <v>0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</row>
        <row r="980">
          <cell r="A980">
            <v>0</v>
          </cell>
          <cell r="B980">
            <v>0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</row>
        <row r="981">
          <cell r="A981">
            <v>0</v>
          </cell>
          <cell r="B981">
            <v>0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</row>
        <row r="982">
          <cell r="A982">
            <v>0</v>
          </cell>
          <cell r="B982">
            <v>0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</row>
        <row r="983">
          <cell r="A983">
            <v>0</v>
          </cell>
          <cell r="B983">
            <v>0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</row>
        <row r="984">
          <cell r="A984">
            <v>0</v>
          </cell>
          <cell r="B984">
            <v>0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</row>
        <row r="985">
          <cell r="A985">
            <v>0</v>
          </cell>
          <cell r="B985">
            <v>0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</row>
        <row r="986">
          <cell r="A986">
            <v>0</v>
          </cell>
          <cell r="B986">
            <v>0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</row>
        <row r="987">
          <cell r="A987">
            <v>0</v>
          </cell>
          <cell r="B987">
            <v>0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</row>
        <row r="988">
          <cell r="A988">
            <v>0</v>
          </cell>
          <cell r="B988">
            <v>0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</row>
        <row r="989">
          <cell r="A989">
            <v>0</v>
          </cell>
          <cell r="B989">
            <v>0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</row>
        <row r="990">
          <cell r="A990">
            <v>0</v>
          </cell>
          <cell r="B990">
            <v>0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</row>
        <row r="991">
          <cell r="A991">
            <v>0</v>
          </cell>
          <cell r="B991">
            <v>0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</row>
        <row r="992">
          <cell r="A992">
            <v>0</v>
          </cell>
          <cell r="B992">
            <v>0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</row>
        <row r="993">
          <cell r="A993">
            <v>0</v>
          </cell>
          <cell r="B993">
            <v>0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</row>
        <row r="994">
          <cell r="A994">
            <v>0</v>
          </cell>
          <cell r="B994">
            <v>0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</row>
        <row r="995">
          <cell r="A995">
            <v>0</v>
          </cell>
          <cell r="B995">
            <v>0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</row>
        <row r="996">
          <cell r="A996">
            <v>0</v>
          </cell>
          <cell r="B996">
            <v>0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</row>
        <row r="997">
          <cell r="A997">
            <v>0</v>
          </cell>
          <cell r="B997">
            <v>0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</row>
        <row r="998">
          <cell r="A998">
            <v>0</v>
          </cell>
          <cell r="B998">
            <v>0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</row>
        <row r="999">
          <cell r="A999">
            <v>0</v>
          </cell>
          <cell r="B999">
            <v>0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</row>
        <row r="1000">
          <cell r="A1000">
            <v>0</v>
          </cell>
          <cell r="B1000">
            <v>0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國小組災害應變+社會照顧+農糧技術頒獎表"/>
      <sheetName val="災害應變(小)"/>
      <sheetName val="社會照顧(小)"/>
      <sheetName val="農糧技術(小)"/>
      <sheetName val="國小組 創意1 "/>
      <sheetName val="國小組創意2 "/>
      <sheetName val="國小組 作動 "/>
      <sheetName val="國小組 美觀、市場、傳達"/>
      <sheetName val="國小組環保、整體"/>
    </sheetNames>
    <sheetDataSet>
      <sheetData sheetId="0">
        <row r="23">
          <cell r="F23">
            <v>3</v>
          </cell>
        </row>
        <row r="24">
          <cell r="F24">
            <v>2</v>
          </cell>
        </row>
        <row r="25">
          <cell r="F25">
            <v>1</v>
          </cell>
        </row>
        <row r="26">
          <cell r="F26">
            <v>1</v>
          </cell>
        </row>
      </sheetData>
      <sheetData sheetId="1">
        <row r="1">
          <cell r="A1">
            <v>0</v>
          </cell>
          <cell r="B1" t="str">
            <v>災害應變</v>
          </cell>
          <cell r="C1" t="str">
            <v>2018 IEYI 國小組 複審評分表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</row>
        <row r="2">
          <cell r="A2" t="str">
            <v>名次</v>
          </cell>
          <cell r="B2" t="str">
            <v>作品編號</v>
          </cell>
          <cell r="C2" t="str">
            <v>作品名稱</v>
          </cell>
          <cell r="D2" t="str">
            <v>創意性-1(30%)</v>
          </cell>
          <cell r="E2" t="str">
            <v>創意性-2(30%)</v>
          </cell>
          <cell r="F2" t="str">
            <v>作動性(20％)</v>
          </cell>
          <cell r="G2" t="str">
            <v>美觀性(10%)</v>
          </cell>
          <cell r="H2" t="str">
            <v>市場性(10%)</v>
          </cell>
          <cell r="I2" t="str">
            <v>傳達性(8％)</v>
          </cell>
          <cell r="J2" t="str">
            <v>環保性(10％)</v>
          </cell>
          <cell r="K2" t="str">
            <v>整體性(10％)</v>
          </cell>
          <cell r="L2" t="str">
            <v>專利性(2%)</v>
          </cell>
          <cell r="M2" t="str">
            <v>評審總分</v>
          </cell>
          <cell r="N2" t="str">
            <v>評審長調分</v>
          </cell>
          <cell r="O2" t="str">
            <v>調分總分</v>
          </cell>
          <cell r="P2" t="str">
            <v>名次</v>
          </cell>
          <cell r="Q2" t="str">
            <v>作者一</v>
          </cell>
          <cell r="R2" t="str">
            <v>作者一學校</v>
          </cell>
          <cell r="S2" t="str">
            <v>作者二</v>
          </cell>
          <cell r="T2" t="str">
            <v>作者二學校</v>
          </cell>
          <cell r="U2" t="str">
            <v>作者三</v>
          </cell>
          <cell r="V2" t="str">
            <v>作者三學校</v>
          </cell>
          <cell r="W2" t="str">
            <v>獎項</v>
          </cell>
          <cell r="X2">
            <v>0</v>
          </cell>
          <cell r="Y2">
            <v>0</v>
          </cell>
          <cell r="Z2">
            <v>0</v>
          </cell>
        </row>
        <row r="3">
          <cell r="A3">
            <v>3</v>
          </cell>
          <cell r="B3" t="str">
            <v>TWED18002</v>
          </cell>
          <cell r="C3" t="str">
            <v>可浮動式太陽能路肩警示燈</v>
          </cell>
          <cell r="D3">
            <v>91</v>
          </cell>
          <cell r="E3">
            <v>85</v>
          </cell>
          <cell r="F3">
            <v>90</v>
          </cell>
          <cell r="G3">
            <v>85</v>
          </cell>
          <cell r="H3">
            <v>84</v>
          </cell>
          <cell r="I3">
            <v>88</v>
          </cell>
          <cell r="J3">
            <v>85</v>
          </cell>
          <cell r="K3">
            <v>90</v>
          </cell>
          <cell r="L3">
            <v>0</v>
          </cell>
          <cell r="M3">
            <v>85.84</v>
          </cell>
          <cell r="N3">
            <v>0</v>
          </cell>
          <cell r="O3">
            <v>85.84</v>
          </cell>
          <cell r="P3">
            <v>3</v>
          </cell>
          <cell r="Q3" t="str">
            <v>李佳欣</v>
          </cell>
          <cell r="R3" t="str">
            <v>臺中市大里區內新國民小學</v>
          </cell>
          <cell r="S3" t="str">
            <v>陳盈澍</v>
          </cell>
          <cell r="T3" t="str">
            <v>臺中市大里區內新國民小學</v>
          </cell>
          <cell r="U3" t="str">
            <v>陳佳欣</v>
          </cell>
          <cell r="V3" t="str">
            <v>臺中市大里區內新國民小學</v>
          </cell>
          <cell r="W3" t="str">
            <v>金牌</v>
          </cell>
          <cell r="X3">
            <v>0</v>
          </cell>
          <cell r="Y3">
            <v>0</v>
          </cell>
          <cell r="Z3">
            <v>0</v>
          </cell>
        </row>
        <row r="4">
          <cell r="A4">
            <v>8</v>
          </cell>
          <cell r="B4" t="str">
            <v>TWED18008</v>
          </cell>
          <cell r="C4" t="str">
            <v>好奇不再傷害人—手扶梯防夾裝置</v>
          </cell>
          <cell r="D4">
            <v>85</v>
          </cell>
          <cell r="E4">
            <v>82</v>
          </cell>
          <cell r="F4">
            <v>86</v>
          </cell>
          <cell r="G4">
            <v>91</v>
          </cell>
          <cell r="H4">
            <v>92</v>
          </cell>
          <cell r="I4">
            <v>90</v>
          </cell>
          <cell r="J4">
            <v>85</v>
          </cell>
          <cell r="K4">
            <v>85</v>
          </cell>
          <cell r="L4">
            <v>0</v>
          </cell>
          <cell r="M4">
            <v>84.75</v>
          </cell>
          <cell r="N4">
            <v>0</v>
          </cell>
          <cell r="O4">
            <v>84.75</v>
          </cell>
          <cell r="P4">
            <v>8</v>
          </cell>
          <cell r="Q4" t="str">
            <v>王妤亘</v>
          </cell>
          <cell r="R4" t="str">
            <v>臺中市國立臺中教育大學附設實驗國民小學</v>
          </cell>
          <cell r="S4" t="str">
            <v>王崇鈞</v>
          </cell>
          <cell r="T4" t="str">
            <v>臺中市國立臺中教育大學附設實驗國民小學</v>
          </cell>
          <cell r="U4">
            <v>0</v>
          </cell>
          <cell r="V4">
            <v>0</v>
          </cell>
          <cell r="W4" t="str">
            <v>銀牌</v>
          </cell>
          <cell r="X4">
            <v>0</v>
          </cell>
          <cell r="Y4">
            <v>0</v>
          </cell>
          <cell r="Z4">
            <v>0</v>
          </cell>
        </row>
        <row r="5">
          <cell r="A5">
            <v>23</v>
          </cell>
          <cell r="B5" t="str">
            <v>TWED18012</v>
          </cell>
          <cell r="C5" t="str">
            <v>酷褲多變雨衣</v>
          </cell>
          <cell r="D5">
            <v>75</v>
          </cell>
          <cell r="E5">
            <v>70</v>
          </cell>
          <cell r="F5">
            <v>78</v>
          </cell>
          <cell r="G5">
            <v>86</v>
          </cell>
          <cell r="H5">
            <v>85</v>
          </cell>
          <cell r="I5">
            <v>87</v>
          </cell>
          <cell r="J5">
            <v>80</v>
          </cell>
          <cell r="K5">
            <v>80</v>
          </cell>
          <cell r="L5">
            <v>0</v>
          </cell>
          <cell r="M5">
            <v>77.41</v>
          </cell>
          <cell r="N5">
            <v>0</v>
          </cell>
          <cell r="O5">
            <v>77.41</v>
          </cell>
          <cell r="P5">
            <v>23</v>
          </cell>
          <cell r="Q5" t="str">
            <v>郭廷宇</v>
          </cell>
          <cell r="R5" t="str">
            <v>高雄市旗津區旗津國小</v>
          </cell>
          <cell r="S5" t="str">
            <v>殷銓佑</v>
          </cell>
          <cell r="T5" t="str">
            <v>高雄市旗津區旗津國小</v>
          </cell>
          <cell r="U5" t="str">
            <v>魏立雍</v>
          </cell>
          <cell r="V5" t="str">
            <v>高雄市旗津區旗津國小</v>
          </cell>
          <cell r="W5" t="str">
            <v xml:space="preserve">   </v>
          </cell>
          <cell r="X5">
            <v>0</v>
          </cell>
          <cell r="Y5">
            <v>0</v>
          </cell>
          <cell r="Z5">
            <v>0</v>
          </cell>
        </row>
        <row r="6">
          <cell r="A6">
            <v>21</v>
          </cell>
          <cell r="B6" t="str">
            <v>TWED18013</v>
          </cell>
          <cell r="C6" t="str">
            <v>報「頸」處理-智慧救生圈</v>
          </cell>
          <cell r="D6">
            <v>75</v>
          </cell>
          <cell r="E6">
            <v>75</v>
          </cell>
          <cell r="F6">
            <v>83</v>
          </cell>
          <cell r="G6">
            <v>87</v>
          </cell>
          <cell r="H6">
            <v>86</v>
          </cell>
          <cell r="I6">
            <v>88</v>
          </cell>
          <cell r="J6">
            <v>80</v>
          </cell>
          <cell r="K6">
            <v>80</v>
          </cell>
          <cell r="L6">
            <v>0</v>
          </cell>
          <cell r="M6">
            <v>79.44</v>
          </cell>
          <cell r="N6">
            <v>0</v>
          </cell>
          <cell r="O6">
            <v>79.44</v>
          </cell>
          <cell r="P6">
            <v>21</v>
          </cell>
          <cell r="Q6" t="str">
            <v>郭廷宇</v>
          </cell>
          <cell r="R6" t="str">
            <v>高雄市旗津區旗津國小</v>
          </cell>
          <cell r="S6" t="str">
            <v>殷銓佑</v>
          </cell>
          <cell r="T6" t="str">
            <v>高雄市旗津區旗津國小</v>
          </cell>
          <cell r="U6" t="str">
            <v>林主恩</v>
          </cell>
          <cell r="V6" t="str">
            <v>高雄市龍華國小</v>
          </cell>
          <cell r="W6" t="str">
            <v xml:space="preserve">   </v>
          </cell>
          <cell r="X6">
            <v>0</v>
          </cell>
          <cell r="Y6">
            <v>0</v>
          </cell>
          <cell r="Z6">
            <v>0</v>
          </cell>
        </row>
        <row r="7">
          <cell r="A7">
            <v>13</v>
          </cell>
          <cell r="B7" t="str">
            <v>TWED18023</v>
          </cell>
          <cell r="C7" t="str">
            <v>救災水壺</v>
          </cell>
          <cell r="D7">
            <v>85</v>
          </cell>
          <cell r="E7">
            <v>75</v>
          </cell>
          <cell r="F7">
            <v>82</v>
          </cell>
          <cell r="G7">
            <v>90</v>
          </cell>
          <cell r="H7">
            <v>90</v>
          </cell>
          <cell r="I7">
            <v>90</v>
          </cell>
          <cell r="J7">
            <v>80</v>
          </cell>
          <cell r="K7">
            <v>85</v>
          </cell>
          <cell r="L7">
            <v>0</v>
          </cell>
          <cell r="M7">
            <v>82.100000000000009</v>
          </cell>
          <cell r="N7">
            <v>0</v>
          </cell>
          <cell r="O7">
            <v>82.100000000000009</v>
          </cell>
          <cell r="P7">
            <v>13</v>
          </cell>
          <cell r="Q7" t="str">
            <v>賴玨丞</v>
          </cell>
          <cell r="R7" t="str">
            <v>康橋學校財團法人新北市康橋高級中學</v>
          </cell>
          <cell r="S7" t="str">
            <v>劉宸安</v>
          </cell>
          <cell r="T7" t="str">
            <v>康橋學校財團法人新北市康橋高級中學</v>
          </cell>
          <cell r="U7" t="str">
            <v>戚日愷</v>
          </cell>
          <cell r="V7" t="str">
            <v>康橋學校財團法人新北市康橋高級中學</v>
          </cell>
          <cell r="W7" t="str">
            <v>銅牌</v>
          </cell>
          <cell r="X7">
            <v>0</v>
          </cell>
          <cell r="Y7">
            <v>0</v>
          </cell>
          <cell r="Z7">
            <v>0</v>
          </cell>
        </row>
        <row r="8">
          <cell r="A8">
            <v>5</v>
          </cell>
          <cell r="B8" t="str">
            <v>TWED18024</v>
          </cell>
          <cell r="C8" t="str">
            <v>建築黑盒子-地震防災避難所</v>
          </cell>
          <cell r="D8">
            <v>90</v>
          </cell>
          <cell r="E8">
            <v>90</v>
          </cell>
          <cell r="F8">
            <v>83</v>
          </cell>
          <cell r="G8">
            <v>91</v>
          </cell>
          <cell r="H8">
            <v>86</v>
          </cell>
          <cell r="I8">
            <v>90</v>
          </cell>
          <cell r="J8">
            <v>80</v>
          </cell>
          <cell r="K8">
            <v>80</v>
          </cell>
          <cell r="L8">
            <v>1</v>
          </cell>
          <cell r="M8">
            <v>85.5</v>
          </cell>
          <cell r="N8">
            <v>0</v>
          </cell>
          <cell r="O8">
            <v>85.5</v>
          </cell>
          <cell r="P8">
            <v>5</v>
          </cell>
          <cell r="Q8" t="str">
            <v>蘇楷文</v>
          </cell>
          <cell r="R8" t="str">
            <v>嘉義市國立嘉義大學附設實驗國民小學</v>
          </cell>
          <cell r="S8" t="str">
            <v>蘇品睿</v>
          </cell>
          <cell r="T8" t="str">
            <v>嘉義市國立嘉義大學附設實驗國民小學</v>
          </cell>
          <cell r="U8" t="str">
            <v>劉家妤</v>
          </cell>
          <cell r="V8" t="str">
            <v>嘉義市國立嘉義大學附設實驗國民小學</v>
          </cell>
          <cell r="W8" t="str">
            <v>銀牌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</v>
          </cell>
          <cell r="B9" t="str">
            <v>TWED18025</v>
          </cell>
          <cell r="C9" t="str">
            <v>泳池彈跳鋼索</v>
          </cell>
          <cell r="D9">
            <v>75</v>
          </cell>
          <cell r="E9">
            <v>70</v>
          </cell>
          <cell r="F9">
            <v>77</v>
          </cell>
          <cell r="G9">
            <v>86</v>
          </cell>
          <cell r="H9">
            <v>83</v>
          </cell>
          <cell r="I9">
            <v>86</v>
          </cell>
          <cell r="J9">
            <v>80</v>
          </cell>
          <cell r="K9">
            <v>80</v>
          </cell>
          <cell r="L9">
            <v>0</v>
          </cell>
          <cell r="M9">
            <v>76.930000000000007</v>
          </cell>
          <cell r="N9">
            <v>0</v>
          </cell>
          <cell r="O9">
            <v>76.930000000000007</v>
          </cell>
          <cell r="P9">
            <v>24</v>
          </cell>
          <cell r="Q9" t="str">
            <v>陳厚誠</v>
          </cell>
          <cell r="R9" t="str">
            <v>嘉大附小</v>
          </cell>
          <cell r="S9" t="str">
            <v>林品辰</v>
          </cell>
          <cell r="T9" t="str">
            <v>嘉大附小</v>
          </cell>
          <cell r="U9" t="str">
            <v>董子寬</v>
          </cell>
          <cell r="V9" t="str">
            <v>嘉義市國立嘉義大學附設實驗國民小學</v>
          </cell>
          <cell r="W9" t="str">
            <v xml:space="preserve">   </v>
          </cell>
          <cell r="X9">
            <v>0</v>
          </cell>
          <cell r="Y9">
            <v>0</v>
          </cell>
          <cell r="Z9">
            <v>0</v>
          </cell>
        </row>
        <row r="10">
          <cell r="A10">
            <v>22</v>
          </cell>
          <cell r="B10" t="str">
            <v>TWED18026</v>
          </cell>
          <cell r="C10" t="str">
            <v>救生保特瓶</v>
          </cell>
          <cell r="D10">
            <v>75</v>
          </cell>
          <cell r="E10">
            <v>70</v>
          </cell>
          <cell r="F10">
            <v>82</v>
          </cell>
          <cell r="G10">
            <v>85</v>
          </cell>
          <cell r="H10">
            <v>81</v>
          </cell>
          <cell r="I10">
            <v>88</v>
          </cell>
          <cell r="J10">
            <v>85</v>
          </cell>
          <cell r="K10">
            <v>80</v>
          </cell>
          <cell r="L10">
            <v>0</v>
          </cell>
          <cell r="M10">
            <v>78.290000000000006</v>
          </cell>
          <cell r="N10">
            <v>0</v>
          </cell>
          <cell r="O10">
            <v>78.290000000000006</v>
          </cell>
          <cell r="P10">
            <v>22</v>
          </cell>
          <cell r="Q10" t="str">
            <v>林品辰</v>
          </cell>
          <cell r="R10" t="str">
            <v>嘉大附小</v>
          </cell>
          <cell r="S10" t="str">
            <v>莊澤笙</v>
          </cell>
          <cell r="T10" t="str">
            <v>嘉大附小</v>
          </cell>
          <cell r="U10" t="str">
            <v>賴昱翔</v>
          </cell>
          <cell r="V10" t="str">
            <v>嘉大附小</v>
          </cell>
          <cell r="W10" t="str">
            <v xml:space="preserve">   </v>
          </cell>
          <cell r="X10">
            <v>0</v>
          </cell>
          <cell r="Y10">
            <v>0</v>
          </cell>
          <cell r="Z10">
            <v>0</v>
          </cell>
        </row>
        <row r="11">
          <cell r="A11">
            <v>7</v>
          </cell>
          <cell r="B11" t="str">
            <v>TWED18027</v>
          </cell>
          <cell r="C11" t="str">
            <v>別做攔路虎，請讓出聲路</v>
          </cell>
          <cell r="D11">
            <v>90</v>
          </cell>
          <cell r="E11">
            <v>90</v>
          </cell>
          <cell r="F11">
            <v>85</v>
          </cell>
          <cell r="G11">
            <v>90</v>
          </cell>
          <cell r="H11">
            <v>85</v>
          </cell>
          <cell r="I11">
            <v>88</v>
          </cell>
          <cell r="J11">
            <v>80</v>
          </cell>
          <cell r="K11">
            <v>85</v>
          </cell>
          <cell r="L11">
            <v>0</v>
          </cell>
          <cell r="M11">
            <v>85.04</v>
          </cell>
          <cell r="N11">
            <v>0</v>
          </cell>
          <cell r="O11">
            <v>85.04</v>
          </cell>
          <cell r="P11">
            <v>7</v>
          </cell>
          <cell r="Q11" t="str">
            <v>賴禹彤</v>
          </cell>
          <cell r="R11" t="str">
            <v>宜蘭縣縣立北成國民小學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 t="str">
            <v>銀牌</v>
          </cell>
          <cell r="X11">
            <v>0</v>
          </cell>
          <cell r="Y11">
            <v>0</v>
          </cell>
          <cell r="Z11">
            <v>0</v>
          </cell>
        </row>
        <row r="12">
          <cell r="A12">
            <v>17</v>
          </cell>
          <cell r="B12" t="str">
            <v>TWED18037</v>
          </cell>
          <cell r="C12" t="str">
            <v>火災逃生防護罩</v>
          </cell>
          <cell r="D12">
            <v>83</v>
          </cell>
          <cell r="E12">
            <v>85</v>
          </cell>
          <cell r="F12">
            <v>80</v>
          </cell>
          <cell r="G12">
            <v>87</v>
          </cell>
          <cell r="H12">
            <v>85</v>
          </cell>
          <cell r="I12">
            <v>85</v>
          </cell>
          <cell r="J12">
            <v>85</v>
          </cell>
          <cell r="K12">
            <v>80</v>
          </cell>
          <cell r="L12">
            <v>0</v>
          </cell>
          <cell r="M12">
            <v>81.7</v>
          </cell>
          <cell r="N12">
            <v>0</v>
          </cell>
          <cell r="O12">
            <v>81.7</v>
          </cell>
          <cell r="P12">
            <v>17</v>
          </cell>
          <cell r="Q12" t="str">
            <v>楊宗喬</v>
          </cell>
          <cell r="R12" t="str">
            <v>高雄市市立東光國民小學</v>
          </cell>
          <cell r="S12" t="str">
            <v>楊云絜</v>
          </cell>
          <cell r="T12" t="str">
            <v>高雄市市立東光國民小學</v>
          </cell>
          <cell r="U12" t="str">
            <v>楊邑新</v>
          </cell>
          <cell r="V12" t="str">
            <v>高雄市市立東光國民小學</v>
          </cell>
          <cell r="W12" t="str">
            <v xml:space="preserve">   </v>
          </cell>
          <cell r="X12">
            <v>0</v>
          </cell>
          <cell r="Y12">
            <v>0</v>
          </cell>
          <cell r="Z12">
            <v>0</v>
          </cell>
        </row>
        <row r="13">
          <cell r="A13">
            <v>9</v>
          </cell>
          <cell r="B13" t="str">
            <v>TWED18038</v>
          </cell>
          <cell r="C13" t="str">
            <v>智能防火瓦斯爐</v>
          </cell>
          <cell r="D13">
            <v>85</v>
          </cell>
          <cell r="E13">
            <v>85</v>
          </cell>
          <cell r="F13">
            <v>88</v>
          </cell>
          <cell r="G13">
            <v>90</v>
          </cell>
          <cell r="H13">
            <v>89</v>
          </cell>
          <cell r="I13">
            <v>90</v>
          </cell>
          <cell r="J13">
            <v>80</v>
          </cell>
          <cell r="K13">
            <v>85</v>
          </cell>
          <cell r="L13">
            <v>0</v>
          </cell>
          <cell r="M13">
            <v>84.7</v>
          </cell>
          <cell r="N13">
            <v>0</v>
          </cell>
          <cell r="O13">
            <v>84.7</v>
          </cell>
          <cell r="P13">
            <v>9</v>
          </cell>
          <cell r="Q13" t="str">
            <v>張之綺</v>
          </cell>
          <cell r="R13" t="str">
            <v>高雄市市立東光國民小學</v>
          </cell>
          <cell r="S13" t="str">
            <v>李少博</v>
          </cell>
          <cell r="T13" t="str">
            <v>高雄市市立東光國民小學</v>
          </cell>
          <cell r="U13" t="str">
            <v>操玉宸</v>
          </cell>
          <cell r="V13" t="str">
            <v>高雄市市立東光國民小學</v>
          </cell>
          <cell r="W13" t="str">
            <v>銅牌</v>
          </cell>
          <cell r="X13">
            <v>0</v>
          </cell>
          <cell r="Y13">
            <v>0</v>
          </cell>
          <cell r="Z13">
            <v>0</v>
          </cell>
        </row>
        <row r="14">
          <cell r="A14">
            <v>1</v>
          </cell>
          <cell r="B14" t="str">
            <v>TWED18039</v>
          </cell>
          <cell r="C14" t="str">
            <v>浮力感應式伸縮擋水閥</v>
          </cell>
          <cell r="D14">
            <v>93</v>
          </cell>
          <cell r="E14">
            <v>85</v>
          </cell>
          <cell r="F14">
            <v>95</v>
          </cell>
          <cell r="G14">
            <v>89</v>
          </cell>
          <cell r="H14">
            <v>85</v>
          </cell>
          <cell r="I14">
            <v>88</v>
          </cell>
          <cell r="J14">
            <v>85</v>
          </cell>
          <cell r="K14">
            <v>90</v>
          </cell>
          <cell r="L14">
            <v>0</v>
          </cell>
          <cell r="M14">
            <v>87.64</v>
          </cell>
          <cell r="N14">
            <v>0</v>
          </cell>
          <cell r="O14">
            <v>87.64</v>
          </cell>
          <cell r="P14">
            <v>1</v>
          </cell>
          <cell r="Q14" t="str">
            <v>陳宇新</v>
          </cell>
          <cell r="R14" t="str">
            <v>高雄市市立東光國民小學</v>
          </cell>
          <cell r="S14" t="str">
            <v>蔡侑穎</v>
          </cell>
          <cell r="T14" t="str">
            <v>高雄市市立東光國民小學</v>
          </cell>
          <cell r="U14" t="str">
            <v>鄭登穎</v>
          </cell>
          <cell r="V14" t="str">
            <v>高雄市市立東光國民小學</v>
          </cell>
          <cell r="W14" t="str">
            <v>金牌</v>
          </cell>
          <cell r="X14">
            <v>0</v>
          </cell>
          <cell r="Y14">
            <v>0</v>
          </cell>
          <cell r="Z14">
            <v>0</v>
          </cell>
        </row>
        <row r="15">
          <cell r="A15">
            <v>6</v>
          </cell>
          <cell r="B15" t="str">
            <v>TWED18040</v>
          </cell>
          <cell r="C15" t="str">
            <v>水災偵測器警報系統</v>
          </cell>
          <cell r="D15">
            <v>85</v>
          </cell>
          <cell r="E15">
            <v>80</v>
          </cell>
          <cell r="F15">
            <v>88</v>
          </cell>
          <cell r="G15">
            <v>90</v>
          </cell>
          <cell r="H15">
            <v>88</v>
          </cell>
          <cell r="I15">
            <v>90</v>
          </cell>
          <cell r="J15">
            <v>85</v>
          </cell>
          <cell r="K15">
            <v>95</v>
          </cell>
          <cell r="L15">
            <v>0</v>
          </cell>
          <cell r="M15">
            <v>85.350000000000009</v>
          </cell>
          <cell r="N15">
            <v>0</v>
          </cell>
          <cell r="O15">
            <v>85.350000000000009</v>
          </cell>
          <cell r="P15">
            <v>6</v>
          </cell>
          <cell r="Q15" t="str">
            <v>林妤凡</v>
          </cell>
          <cell r="R15" t="str">
            <v>高雄市市立東光國民小學</v>
          </cell>
          <cell r="S15" t="str">
            <v>蔡少宇</v>
          </cell>
          <cell r="T15" t="str">
            <v>高雄市市立東光國民小學</v>
          </cell>
          <cell r="U15">
            <v>0</v>
          </cell>
          <cell r="V15">
            <v>0</v>
          </cell>
          <cell r="W15" t="str">
            <v>銀牌</v>
          </cell>
          <cell r="X15">
            <v>0</v>
          </cell>
          <cell r="Y15">
            <v>0</v>
          </cell>
          <cell r="Z15">
            <v>0</v>
          </cell>
        </row>
        <row r="16">
          <cell r="A16">
            <v>27</v>
          </cell>
          <cell r="B16" t="str">
            <v>TWED18047</v>
          </cell>
          <cell r="C16" t="str">
            <v>窗簾逃生帶（棄權）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85</v>
          </cell>
          <cell r="K16">
            <v>90</v>
          </cell>
          <cell r="L16">
            <v>0</v>
          </cell>
          <cell r="M16">
            <v>17.5</v>
          </cell>
          <cell r="N16">
            <v>0</v>
          </cell>
          <cell r="O16">
            <v>17.5</v>
          </cell>
          <cell r="P16">
            <v>27</v>
          </cell>
          <cell r="Q16" t="str">
            <v>謝宜庭</v>
          </cell>
          <cell r="R16" t="str">
            <v>苗栗縣公館國民小學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 t="str">
            <v xml:space="preserve">   </v>
          </cell>
          <cell r="X16">
            <v>0</v>
          </cell>
          <cell r="Y16">
            <v>0</v>
          </cell>
          <cell r="Z16">
            <v>0</v>
          </cell>
        </row>
        <row r="17">
          <cell r="A17">
            <v>26</v>
          </cell>
          <cell r="B17" t="str">
            <v>TWED18049</v>
          </cell>
          <cell r="C17" t="str">
            <v>醫院逃生摩天轉輪</v>
          </cell>
          <cell r="D17">
            <v>78</v>
          </cell>
          <cell r="E17">
            <v>75</v>
          </cell>
          <cell r="F17">
            <v>70</v>
          </cell>
          <cell r="G17">
            <v>88</v>
          </cell>
          <cell r="H17">
            <v>87</v>
          </cell>
          <cell r="I17">
            <v>82</v>
          </cell>
          <cell r="J17">
            <v>75</v>
          </cell>
          <cell r="K17">
            <v>75</v>
          </cell>
          <cell r="L17">
            <v>0</v>
          </cell>
          <cell r="M17">
            <v>76.010000000000005</v>
          </cell>
          <cell r="N17">
            <v>0</v>
          </cell>
          <cell r="O17">
            <v>76.010000000000005</v>
          </cell>
          <cell r="P17">
            <v>26</v>
          </cell>
          <cell r="Q17" t="str">
            <v>蔡亘哲</v>
          </cell>
          <cell r="R17" t="str">
            <v>臺中市市立圳堵國民小學</v>
          </cell>
          <cell r="S17" t="str">
            <v>王頤蓁</v>
          </cell>
          <cell r="T17" t="str">
            <v>臺中市市立圳堵國民小學</v>
          </cell>
          <cell r="U17" t="str">
            <v>廖倚頡</v>
          </cell>
          <cell r="V17" t="str">
            <v>臺中市市立圳堵國民小學</v>
          </cell>
          <cell r="W17" t="str">
            <v xml:space="preserve">   </v>
          </cell>
          <cell r="X17">
            <v>0</v>
          </cell>
          <cell r="Y17">
            <v>0</v>
          </cell>
          <cell r="Z17">
            <v>0</v>
          </cell>
        </row>
        <row r="18">
          <cell r="A18">
            <v>4</v>
          </cell>
          <cell r="B18" t="str">
            <v>TWED18054</v>
          </cell>
          <cell r="C18" t="str">
            <v>智慧型主動式感測救難機器人</v>
          </cell>
          <cell r="D18">
            <v>85</v>
          </cell>
          <cell r="E18">
            <v>85</v>
          </cell>
          <cell r="F18">
            <v>90</v>
          </cell>
          <cell r="G18">
            <v>88</v>
          </cell>
          <cell r="H18">
            <v>85</v>
          </cell>
          <cell r="I18">
            <v>84</v>
          </cell>
          <cell r="J18">
            <v>85</v>
          </cell>
          <cell r="K18">
            <v>95</v>
          </cell>
          <cell r="L18">
            <v>0</v>
          </cell>
          <cell r="M18">
            <v>85.52</v>
          </cell>
          <cell r="N18">
            <v>0</v>
          </cell>
          <cell r="O18">
            <v>85.52</v>
          </cell>
          <cell r="P18">
            <v>4</v>
          </cell>
          <cell r="Q18" t="str">
            <v>曹喜學</v>
          </cell>
          <cell r="R18" t="str">
            <v>新竹市東門國小</v>
          </cell>
          <cell r="S18" t="str">
            <v>曾宗澧</v>
          </cell>
          <cell r="T18" t="str">
            <v>新竹市東門國小</v>
          </cell>
          <cell r="U18" t="str">
            <v>陳愛學</v>
          </cell>
          <cell r="V18" t="str">
            <v>新竹市東門國小</v>
          </cell>
          <cell r="W18" t="str">
            <v>銀牌</v>
          </cell>
          <cell r="X18">
            <v>0</v>
          </cell>
          <cell r="Y18">
            <v>0</v>
          </cell>
          <cell r="Z18">
            <v>0</v>
          </cell>
        </row>
        <row r="19">
          <cell r="A19">
            <v>16</v>
          </cell>
          <cell r="B19" t="str">
            <v>TWED18057</v>
          </cell>
          <cell r="C19" t="str">
            <v>疲勞駕駛警示器</v>
          </cell>
          <cell r="D19">
            <v>83</v>
          </cell>
          <cell r="E19">
            <v>75</v>
          </cell>
          <cell r="F19">
            <v>83</v>
          </cell>
          <cell r="G19">
            <v>86</v>
          </cell>
          <cell r="H19">
            <v>83</v>
          </cell>
          <cell r="I19">
            <v>88</v>
          </cell>
          <cell r="J19">
            <v>85</v>
          </cell>
          <cell r="K19">
            <v>90</v>
          </cell>
          <cell r="L19">
            <v>0</v>
          </cell>
          <cell r="M19">
            <v>81.740000000000009</v>
          </cell>
          <cell r="N19">
            <v>0</v>
          </cell>
          <cell r="O19">
            <v>81.740000000000009</v>
          </cell>
          <cell r="P19">
            <v>16</v>
          </cell>
          <cell r="Q19" t="str">
            <v>陳鎮宏</v>
          </cell>
          <cell r="R19" t="str">
            <v>臺中市市立圳堵國民小學</v>
          </cell>
          <cell r="S19" t="str">
            <v>李承祐</v>
          </cell>
          <cell r="T19" t="str">
            <v>臺中市市立圳堵國民小學</v>
          </cell>
          <cell r="U19" t="str">
            <v>林兆恩</v>
          </cell>
          <cell r="V19" t="str">
            <v>臺中市市立圳堵國民小學</v>
          </cell>
          <cell r="W19" t="str">
            <v>銅牌</v>
          </cell>
          <cell r="X19">
            <v>0</v>
          </cell>
          <cell r="Y19">
            <v>0</v>
          </cell>
          <cell r="Z19">
            <v>0</v>
          </cell>
        </row>
        <row r="20">
          <cell r="A20">
            <v>18</v>
          </cell>
          <cell r="B20" t="str">
            <v>TWED18059</v>
          </cell>
          <cell r="C20" t="str">
            <v>女生專用求生泳衣</v>
          </cell>
          <cell r="D20">
            <v>78</v>
          </cell>
          <cell r="E20">
            <v>80</v>
          </cell>
          <cell r="F20">
            <v>80</v>
          </cell>
          <cell r="G20">
            <v>84</v>
          </cell>
          <cell r="H20">
            <v>85</v>
          </cell>
          <cell r="I20">
            <v>86</v>
          </cell>
          <cell r="J20">
            <v>85</v>
          </cell>
          <cell r="K20">
            <v>90</v>
          </cell>
          <cell r="L20">
            <v>0</v>
          </cell>
          <cell r="M20">
            <v>80.98</v>
          </cell>
          <cell r="N20">
            <v>0</v>
          </cell>
          <cell r="O20">
            <v>80.98</v>
          </cell>
          <cell r="P20">
            <v>18</v>
          </cell>
          <cell r="Q20" t="str">
            <v>翁榕苡</v>
          </cell>
          <cell r="R20" t="str">
            <v>高雄市大同國小</v>
          </cell>
          <cell r="S20" t="str">
            <v>羅立佳</v>
          </cell>
          <cell r="T20" t="str">
            <v>高雄市大同國小</v>
          </cell>
          <cell r="U20">
            <v>0</v>
          </cell>
          <cell r="V20">
            <v>0</v>
          </cell>
          <cell r="W20" t="str">
            <v xml:space="preserve">   </v>
          </cell>
          <cell r="X20">
            <v>0</v>
          </cell>
          <cell r="Y20">
            <v>0</v>
          </cell>
          <cell r="Z20">
            <v>0</v>
          </cell>
        </row>
        <row r="21">
          <cell r="A21">
            <v>10</v>
          </cell>
          <cell r="B21" t="str">
            <v>TWED18062</v>
          </cell>
          <cell r="C21" t="str">
            <v>水火災兩用外套</v>
          </cell>
          <cell r="D21">
            <v>90</v>
          </cell>
          <cell r="E21">
            <v>85</v>
          </cell>
          <cell r="F21">
            <v>82</v>
          </cell>
          <cell r="G21">
            <v>86</v>
          </cell>
          <cell r="H21">
            <v>86</v>
          </cell>
          <cell r="I21">
            <v>88</v>
          </cell>
          <cell r="J21">
            <v>85</v>
          </cell>
          <cell r="K21">
            <v>90</v>
          </cell>
          <cell r="L21">
            <v>0</v>
          </cell>
          <cell r="M21">
            <v>84.390000000000015</v>
          </cell>
          <cell r="N21">
            <v>0</v>
          </cell>
          <cell r="O21">
            <v>84.390000000000015</v>
          </cell>
          <cell r="P21">
            <v>10</v>
          </cell>
          <cell r="Q21" t="str">
            <v>吳科寬</v>
          </cell>
          <cell r="R21" t="str">
            <v>高雄市福山國小</v>
          </cell>
          <cell r="S21" t="str">
            <v>王以誠</v>
          </cell>
          <cell r="T21" t="str">
            <v>高雄市福山國小</v>
          </cell>
          <cell r="U21" t="str">
            <v>邱御軒</v>
          </cell>
          <cell r="V21" t="str">
            <v>高雄市福山國小</v>
          </cell>
          <cell r="W21" t="str">
            <v>銅牌</v>
          </cell>
          <cell r="X21">
            <v>0</v>
          </cell>
          <cell r="Y21">
            <v>0</v>
          </cell>
          <cell r="Z21">
            <v>0</v>
          </cell>
        </row>
        <row r="22">
          <cell r="A22">
            <v>25</v>
          </cell>
          <cell r="B22" t="str">
            <v>TWED18063</v>
          </cell>
          <cell r="C22" t="str">
            <v>伸縮魔法棒</v>
          </cell>
          <cell r="D22">
            <v>70</v>
          </cell>
          <cell r="E22">
            <v>70</v>
          </cell>
          <cell r="F22">
            <v>78</v>
          </cell>
          <cell r="G22">
            <v>86</v>
          </cell>
          <cell r="H22">
            <v>85</v>
          </cell>
          <cell r="I22">
            <v>86</v>
          </cell>
          <cell r="J22">
            <v>80</v>
          </cell>
          <cell r="K22">
            <v>80</v>
          </cell>
          <cell r="L22">
            <v>0</v>
          </cell>
          <cell r="M22">
            <v>76.580000000000013</v>
          </cell>
          <cell r="N22">
            <v>0</v>
          </cell>
          <cell r="O22">
            <v>76.580000000000013</v>
          </cell>
          <cell r="P22">
            <v>25</v>
          </cell>
          <cell r="Q22" t="str">
            <v>黃皓珉</v>
          </cell>
          <cell r="R22" t="str">
            <v>苗栗公館國小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 t="str">
            <v xml:space="preserve">   </v>
          </cell>
          <cell r="X22">
            <v>0</v>
          </cell>
          <cell r="Y22">
            <v>0</v>
          </cell>
          <cell r="Z22">
            <v>0</v>
          </cell>
        </row>
        <row r="23">
          <cell r="A23">
            <v>19</v>
          </cell>
          <cell r="B23" t="str">
            <v>TWED18065</v>
          </cell>
          <cell r="C23" t="str">
            <v>水平地震警報夾</v>
          </cell>
          <cell r="D23">
            <v>88</v>
          </cell>
          <cell r="E23">
            <v>70</v>
          </cell>
          <cell r="F23">
            <v>80</v>
          </cell>
          <cell r="G23">
            <v>85</v>
          </cell>
          <cell r="H23">
            <v>88</v>
          </cell>
          <cell r="I23">
            <v>85</v>
          </cell>
          <cell r="J23">
            <v>80</v>
          </cell>
          <cell r="K23">
            <v>80</v>
          </cell>
          <cell r="L23">
            <v>0</v>
          </cell>
          <cell r="M23">
            <v>79.8</v>
          </cell>
          <cell r="N23">
            <v>0</v>
          </cell>
          <cell r="O23">
            <v>79.8</v>
          </cell>
          <cell r="P23">
            <v>19</v>
          </cell>
          <cell r="Q23" t="str">
            <v>何鋐毅</v>
          </cell>
          <cell r="R23" t="str">
            <v>嘉義縣民雄鄉東榮國民小學</v>
          </cell>
          <cell r="S23" t="str">
            <v>劉秉豪</v>
          </cell>
          <cell r="T23" t="str">
            <v>嘉義縣民雄鄉東榮國民小學</v>
          </cell>
          <cell r="U23">
            <v>0</v>
          </cell>
          <cell r="V23">
            <v>0</v>
          </cell>
          <cell r="W23" t="str">
            <v xml:space="preserve">   </v>
          </cell>
          <cell r="X23">
            <v>0</v>
          </cell>
          <cell r="Y23">
            <v>0</v>
          </cell>
          <cell r="Z23">
            <v>0</v>
          </cell>
        </row>
        <row r="24">
          <cell r="A24">
            <v>15</v>
          </cell>
          <cell r="B24" t="str">
            <v>TWED18066</v>
          </cell>
          <cell r="C24" t="str">
            <v>防滲水雨衣安全帽</v>
          </cell>
          <cell r="D24">
            <v>75</v>
          </cell>
          <cell r="E24">
            <v>80</v>
          </cell>
          <cell r="F24">
            <v>88</v>
          </cell>
          <cell r="G24">
            <v>87</v>
          </cell>
          <cell r="H24">
            <v>89</v>
          </cell>
          <cell r="I24">
            <v>86</v>
          </cell>
          <cell r="J24">
            <v>80</v>
          </cell>
          <cell r="K24">
            <v>85</v>
          </cell>
          <cell r="L24">
            <v>0</v>
          </cell>
          <cell r="M24">
            <v>81.83</v>
          </cell>
          <cell r="N24">
            <v>0</v>
          </cell>
          <cell r="O24">
            <v>81.83</v>
          </cell>
          <cell r="P24">
            <v>15</v>
          </cell>
          <cell r="Q24" t="str">
            <v>向柏洋</v>
          </cell>
          <cell r="R24" t="str">
            <v>花蓮縣立宜昌國民小學</v>
          </cell>
          <cell r="S24" t="str">
            <v>冬牧忻</v>
          </cell>
          <cell r="T24" t="str">
            <v>花蓮縣立宜昌國民小學</v>
          </cell>
          <cell r="U24" t="str">
            <v>廖妘柔</v>
          </cell>
          <cell r="V24" t="str">
            <v>花蓮縣立宜昌國民小學</v>
          </cell>
          <cell r="W24" t="str">
            <v>銅牌</v>
          </cell>
          <cell r="X24">
            <v>0</v>
          </cell>
          <cell r="Y24">
            <v>0</v>
          </cell>
          <cell r="Z24">
            <v>0</v>
          </cell>
        </row>
        <row r="25">
          <cell r="A25">
            <v>2</v>
          </cell>
          <cell r="B25" t="str">
            <v>TWED18067</v>
          </cell>
          <cell r="C25" t="str">
            <v>防水插座插頭組</v>
          </cell>
          <cell r="D25">
            <v>90</v>
          </cell>
          <cell r="E25">
            <v>90</v>
          </cell>
          <cell r="F25">
            <v>88</v>
          </cell>
          <cell r="G25">
            <v>88</v>
          </cell>
          <cell r="H25">
            <v>90</v>
          </cell>
          <cell r="I25">
            <v>88</v>
          </cell>
          <cell r="J25">
            <v>85</v>
          </cell>
          <cell r="K25">
            <v>85</v>
          </cell>
          <cell r="L25">
            <v>0</v>
          </cell>
          <cell r="M25">
            <v>86.440000000000012</v>
          </cell>
          <cell r="N25">
            <v>0</v>
          </cell>
          <cell r="O25">
            <v>86.440000000000012</v>
          </cell>
          <cell r="P25">
            <v>2</v>
          </cell>
          <cell r="Q25" t="str">
            <v>蔣秉晏</v>
          </cell>
          <cell r="R25" t="str">
            <v>宜蘭縣五結鄉學進國民小學</v>
          </cell>
          <cell r="S25" t="str">
            <v>簡雋</v>
          </cell>
          <cell r="T25" t="str">
            <v>宜蘭縣五結鄉學進國民小學</v>
          </cell>
          <cell r="U25">
            <v>0</v>
          </cell>
          <cell r="V25">
            <v>0</v>
          </cell>
          <cell r="W25" t="str">
            <v>金牌</v>
          </cell>
          <cell r="X25">
            <v>0</v>
          </cell>
          <cell r="Y25">
            <v>0</v>
          </cell>
          <cell r="Z25">
            <v>0</v>
          </cell>
        </row>
        <row r="26">
          <cell r="A26">
            <v>11</v>
          </cell>
          <cell r="B26" t="str">
            <v>TWED18069</v>
          </cell>
          <cell r="C26" t="str">
            <v>浮力水閘門</v>
          </cell>
          <cell r="D26">
            <v>85</v>
          </cell>
          <cell r="E26">
            <v>78</v>
          </cell>
          <cell r="F26">
            <v>90</v>
          </cell>
          <cell r="G26">
            <v>89</v>
          </cell>
          <cell r="H26">
            <v>86</v>
          </cell>
          <cell r="I26">
            <v>88</v>
          </cell>
          <cell r="J26">
            <v>80</v>
          </cell>
          <cell r="K26">
            <v>85</v>
          </cell>
          <cell r="L26">
            <v>0</v>
          </cell>
          <cell r="M26">
            <v>83.490000000000009</v>
          </cell>
          <cell r="N26">
            <v>0</v>
          </cell>
          <cell r="O26">
            <v>83.490000000000009</v>
          </cell>
          <cell r="P26">
            <v>11</v>
          </cell>
          <cell r="Q26" t="str">
            <v>秦顥</v>
          </cell>
          <cell r="R26" t="str">
            <v>高雄市東光國小</v>
          </cell>
          <cell r="S26" t="str">
            <v>連啓斌</v>
          </cell>
          <cell r="T26" t="str">
            <v>高雄市東光國小</v>
          </cell>
          <cell r="U26" t="str">
            <v>陳盈泰</v>
          </cell>
          <cell r="V26" t="str">
            <v>高雄市東光國小</v>
          </cell>
          <cell r="W26" t="str">
            <v>銅牌</v>
          </cell>
          <cell r="X26">
            <v>0</v>
          </cell>
          <cell r="Y26">
            <v>0</v>
          </cell>
          <cell r="Z26">
            <v>0</v>
          </cell>
        </row>
        <row r="27">
          <cell r="A27">
            <v>14</v>
          </cell>
          <cell r="B27" t="str">
            <v>TWED18070</v>
          </cell>
          <cell r="C27" t="str">
            <v>氣動式防水閘門</v>
          </cell>
          <cell r="D27">
            <v>90</v>
          </cell>
          <cell r="E27">
            <v>85</v>
          </cell>
          <cell r="F27">
            <v>80</v>
          </cell>
          <cell r="G27">
            <v>83</v>
          </cell>
          <cell r="H27">
            <v>86</v>
          </cell>
          <cell r="I27">
            <v>84</v>
          </cell>
          <cell r="J27">
            <v>80</v>
          </cell>
          <cell r="K27">
            <v>80</v>
          </cell>
          <cell r="L27">
            <v>0</v>
          </cell>
          <cell r="M27">
            <v>81.87</v>
          </cell>
          <cell r="N27">
            <v>0</v>
          </cell>
          <cell r="O27">
            <v>81.87</v>
          </cell>
          <cell r="P27">
            <v>14</v>
          </cell>
          <cell r="Q27" t="str">
            <v>卓彥妤</v>
          </cell>
          <cell r="R27" t="str">
            <v>桃園市建國國小</v>
          </cell>
          <cell r="S27" t="str">
            <v>廖志允</v>
          </cell>
          <cell r="T27" t="str">
            <v>桃園市建國國小</v>
          </cell>
          <cell r="U27" t="str">
            <v>陳忠岳</v>
          </cell>
          <cell r="V27" t="str">
            <v>桃園市建國國小</v>
          </cell>
          <cell r="W27" t="str">
            <v>銅牌</v>
          </cell>
          <cell r="X27">
            <v>0</v>
          </cell>
          <cell r="Y27">
            <v>0</v>
          </cell>
          <cell r="Z27">
            <v>0</v>
          </cell>
        </row>
        <row r="28">
          <cell r="A28">
            <v>12</v>
          </cell>
          <cell r="B28" t="str">
            <v>TWED18071</v>
          </cell>
          <cell r="C28" t="str">
            <v>災害偵測自動封閉橋梁系統</v>
          </cell>
          <cell r="D28">
            <v>85</v>
          </cell>
          <cell r="E28">
            <v>80</v>
          </cell>
          <cell r="F28">
            <v>85</v>
          </cell>
          <cell r="G28">
            <v>90</v>
          </cell>
          <cell r="H28">
            <v>87</v>
          </cell>
          <cell r="I28">
            <v>89</v>
          </cell>
          <cell r="J28">
            <v>80</v>
          </cell>
          <cell r="K28">
            <v>80</v>
          </cell>
          <cell r="L28">
            <v>0</v>
          </cell>
          <cell r="M28">
            <v>82.570000000000007</v>
          </cell>
          <cell r="N28">
            <v>0</v>
          </cell>
          <cell r="O28">
            <v>82.570000000000007</v>
          </cell>
          <cell r="P28">
            <v>12</v>
          </cell>
          <cell r="Q28" t="str">
            <v>劉庭佑</v>
          </cell>
          <cell r="R28" t="str">
            <v>嘉義縣縣立和睦國民小學</v>
          </cell>
          <cell r="S28" t="str">
            <v>溫佑靖</v>
          </cell>
          <cell r="T28" t="str">
            <v>嘉義縣縣立和睦國民小學</v>
          </cell>
          <cell r="U28">
            <v>0</v>
          </cell>
          <cell r="V28">
            <v>0</v>
          </cell>
          <cell r="W28" t="str">
            <v>銅牌</v>
          </cell>
          <cell r="X28">
            <v>0</v>
          </cell>
          <cell r="Y28">
            <v>0</v>
          </cell>
          <cell r="Z28">
            <v>0</v>
          </cell>
        </row>
        <row r="29">
          <cell r="A29">
            <v>20</v>
          </cell>
          <cell r="B29" t="str">
            <v>TWED18074</v>
          </cell>
          <cell r="C29" t="str">
            <v>防災妙提袋PLUS</v>
          </cell>
          <cell r="D29">
            <v>78</v>
          </cell>
          <cell r="E29">
            <v>75</v>
          </cell>
          <cell r="F29">
            <v>84</v>
          </cell>
          <cell r="G29">
            <v>85</v>
          </cell>
          <cell r="H29">
            <v>85</v>
          </cell>
          <cell r="I29">
            <v>86</v>
          </cell>
          <cell r="J29">
            <v>80</v>
          </cell>
          <cell r="K29">
            <v>80</v>
          </cell>
          <cell r="L29">
            <v>0</v>
          </cell>
          <cell r="M29">
            <v>79.63</v>
          </cell>
          <cell r="N29">
            <v>0</v>
          </cell>
          <cell r="O29">
            <v>79.63</v>
          </cell>
          <cell r="P29">
            <v>20</v>
          </cell>
          <cell r="Q29" t="str">
            <v>李國睿</v>
          </cell>
          <cell r="R29" t="str">
            <v>桃園市立霄裡國小</v>
          </cell>
          <cell r="S29" t="str">
            <v>溫哲偉</v>
          </cell>
          <cell r="T29" t="str">
            <v>桃園市立霄裡國小</v>
          </cell>
          <cell r="U29" t="str">
            <v>葉宇辰</v>
          </cell>
          <cell r="V29" t="str">
            <v>桃園市立霄裡國小</v>
          </cell>
          <cell r="W29" t="str">
            <v xml:space="preserve">   </v>
          </cell>
          <cell r="X29">
            <v>0</v>
          </cell>
          <cell r="Y29">
            <v>0</v>
          </cell>
          <cell r="Z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A33">
            <v>0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A80">
            <v>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A81">
            <v>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A84">
            <v>0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A87">
            <v>0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A92">
            <v>0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A98">
            <v>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A100">
            <v>0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A101">
            <v>0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A105">
            <v>0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A106">
            <v>0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A110">
            <v>0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A111">
            <v>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A113">
            <v>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A116">
            <v>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>
            <v>0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A124">
            <v>0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A125">
            <v>0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>
            <v>0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>
            <v>0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>
            <v>0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0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A133">
            <v>0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>
            <v>0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A137">
            <v>0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A138">
            <v>0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A141">
            <v>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A143">
            <v>0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A145">
            <v>0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A147">
            <v>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A149">
            <v>0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A151">
            <v>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>
            <v>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</row>
        <row r="270">
          <cell r="A270">
            <v>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</row>
        <row r="272">
          <cell r="A272">
            <v>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</row>
        <row r="273">
          <cell r="A273">
            <v>0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>
            <v>0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0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>
            <v>0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>
            <v>0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</row>
        <row r="283">
          <cell r="A283">
            <v>0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</row>
        <row r="285">
          <cell r="A285">
            <v>0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</row>
        <row r="291">
          <cell r="A291">
            <v>0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</row>
        <row r="294">
          <cell r="A294">
            <v>0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</row>
        <row r="298">
          <cell r="A298">
            <v>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</row>
        <row r="307">
          <cell r="A307">
            <v>0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</row>
        <row r="311">
          <cell r="A311">
            <v>0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</row>
        <row r="313">
          <cell r="A313">
            <v>0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</row>
        <row r="314">
          <cell r="A314">
            <v>0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</row>
        <row r="315">
          <cell r="A315">
            <v>0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</row>
        <row r="316">
          <cell r="A316">
            <v>0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</row>
        <row r="319">
          <cell r="A319">
            <v>0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</row>
        <row r="321">
          <cell r="A321">
            <v>0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</row>
        <row r="324">
          <cell r="A324">
            <v>0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</row>
        <row r="327">
          <cell r="A327">
            <v>0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</row>
        <row r="329">
          <cell r="A329">
            <v>0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</row>
        <row r="331">
          <cell r="A331">
            <v>0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</row>
        <row r="332">
          <cell r="A332">
            <v>0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</row>
        <row r="338">
          <cell r="A338">
            <v>0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</row>
        <row r="355">
          <cell r="A355">
            <v>0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</row>
        <row r="375">
          <cell r="A375">
            <v>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</row>
        <row r="386">
          <cell r="A386">
            <v>0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</row>
        <row r="387">
          <cell r="A387">
            <v>0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</row>
        <row r="389">
          <cell r="A389">
            <v>0</v>
          </cell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</row>
        <row r="390">
          <cell r="A390">
            <v>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</row>
        <row r="393">
          <cell r="A393">
            <v>0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</row>
        <row r="395">
          <cell r="A395">
            <v>0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</row>
        <row r="396">
          <cell r="A396">
            <v>0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</row>
        <row r="398">
          <cell r="A398">
            <v>0</v>
          </cell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</row>
        <row r="399">
          <cell r="A399">
            <v>0</v>
          </cell>
          <cell r="B399">
            <v>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</row>
        <row r="400">
          <cell r="A400">
            <v>0</v>
          </cell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</row>
        <row r="403">
          <cell r="A403">
            <v>0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</row>
        <row r="404">
          <cell r="A404">
            <v>0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</row>
        <row r="405">
          <cell r="A405">
            <v>0</v>
          </cell>
          <cell r="B405">
            <v>0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</row>
        <row r="406">
          <cell r="A406">
            <v>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</row>
        <row r="407">
          <cell r="A407">
            <v>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</row>
        <row r="408">
          <cell r="A408">
            <v>0</v>
          </cell>
          <cell r="B408">
            <v>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</row>
        <row r="409">
          <cell r="A409">
            <v>0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</row>
        <row r="410">
          <cell r="A410">
            <v>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</row>
        <row r="411">
          <cell r="A411">
            <v>0</v>
          </cell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</row>
        <row r="412">
          <cell r="A412">
            <v>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</row>
        <row r="413">
          <cell r="A413">
            <v>0</v>
          </cell>
          <cell r="B413">
            <v>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</row>
        <row r="414">
          <cell r="A414">
            <v>0</v>
          </cell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</row>
        <row r="415">
          <cell r="A415">
            <v>0</v>
          </cell>
          <cell r="B415">
            <v>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</row>
        <row r="416">
          <cell r="A416">
            <v>0</v>
          </cell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</row>
        <row r="417">
          <cell r="A417">
            <v>0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</row>
        <row r="418">
          <cell r="A418">
            <v>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</row>
        <row r="419">
          <cell r="A419">
            <v>0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</row>
        <row r="420">
          <cell r="A420">
            <v>0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</row>
        <row r="421">
          <cell r="A421">
            <v>0</v>
          </cell>
          <cell r="B421">
            <v>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</row>
        <row r="422">
          <cell r="A422">
            <v>0</v>
          </cell>
          <cell r="B422">
            <v>0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</row>
        <row r="423">
          <cell r="A423">
            <v>0</v>
          </cell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</row>
        <row r="424">
          <cell r="A424">
            <v>0</v>
          </cell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</row>
        <row r="425">
          <cell r="A425">
            <v>0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</row>
        <row r="427">
          <cell r="A427">
            <v>0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</row>
        <row r="428">
          <cell r="A428">
            <v>0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</row>
        <row r="429">
          <cell r="A429">
            <v>0</v>
          </cell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</row>
        <row r="430">
          <cell r="A430">
            <v>0</v>
          </cell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</row>
        <row r="431">
          <cell r="A431">
            <v>0</v>
          </cell>
          <cell r="B431">
            <v>0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</row>
        <row r="432">
          <cell r="A432">
            <v>0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</row>
        <row r="433">
          <cell r="A433">
            <v>0</v>
          </cell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</row>
        <row r="434">
          <cell r="A434">
            <v>0</v>
          </cell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</row>
        <row r="435">
          <cell r="A435">
            <v>0</v>
          </cell>
          <cell r="B435">
            <v>0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</row>
        <row r="436">
          <cell r="A436">
            <v>0</v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</row>
        <row r="437">
          <cell r="A437">
            <v>0</v>
          </cell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</row>
        <row r="438">
          <cell r="A438">
            <v>0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</row>
        <row r="439">
          <cell r="A439">
            <v>0</v>
          </cell>
          <cell r="B439">
            <v>0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</row>
        <row r="440">
          <cell r="A440">
            <v>0</v>
          </cell>
          <cell r="B440">
            <v>0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</row>
        <row r="441">
          <cell r="A441">
            <v>0</v>
          </cell>
          <cell r="B441">
            <v>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</row>
        <row r="442">
          <cell r="A442">
            <v>0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</row>
        <row r="443">
          <cell r="A443">
            <v>0</v>
          </cell>
          <cell r="B443">
            <v>0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</row>
        <row r="444">
          <cell r="A444">
            <v>0</v>
          </cell>
          <cell r="B444">
            <v>0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</row>
        <row r="445">
          <cell r="A445">
            <v>0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</row>
        <row r="446">
          <cell r="A446">
            <v>0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</row>
        <row r="447">
          <cell r="A447">
            <v>0</v>
          </cell>
          <cell r="B447">
            <v>0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</row>
        <row r="448">
          <cell r="A448">
            <v>0</v>
          </cell>
          <cell r="B448">
            <v>0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</row>
        <row r="449">
          <cell r="A449">
            <v>0</v>
          </cell>
          <cell r="B449">
            <v>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</row>
        <row r="450">
          <cell r="A450">
            <v>0</v>
          </cell>
          <cell r="B450">
            <v>0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</row>
        <row r="451">
          <cell r="A451">
            <v>0</v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</row>
        <row r="453">
          <cell r="A453">
            <v>0</v>
          </cell>
          <cell r="B453">
            <v>0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</row>
        <row r="454">
          <cell r="A454">
            <v>0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</row>
        <row r="455">
          <cell r="A455">
            <v>0</v>
          </cell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</row>
        <row r="456">
          <cell r="A456">
            <v>0</v>
          </cell>
          <cell r="B456">
            <v>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</row>
        <row r="457">
          <cell r="A457">
            <v>0</v>
          </cell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</row>
        <row r="458">
          <cell r="A458">
            <v>0</v>
          </cell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</row>
        <row r="459">
          <cell r="A459">
            <v>0</v>
          </cell>
          <cell r="B459">
            <v>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</row>
        <row r="460">
          <cell r="A460">
            <v>0</v>
          </cell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</row>
        <row r="461">
          <cell r="A461">
            <v>0</v>
          </cell>
          <cell r="B461">
            <v>0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</row>
        <row r="462">
          <cell r="A462">
            <v>0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</row>
        <row r="463">
          <cell r="A463">
            <v>0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</row>
        <row r="464">
          <cell r="A464">
            <v>0</v>
          </cell>
          <cell r="B464">
            <v>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</row>
        <row r="465">
          <cell r="A465">
            <v>0</v>
          </cell>
          <cell r="B465">
            <v>0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</row>
        <row r="466">
          <cell r="A466">
            <v>0</v>
          </cell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</row>
        <row r="467">
          <cell r="A467">
            <v>0</v>
          </cell>
          <cell r="B467">
            <v>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</row>
        <row r="468">
          <cell r="A468">
            <v>0</v>
          </cell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</row>
        <row r="469">
          <cell r="A469">
            <v>0</v>
          </cell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</row>
        <row r="470">
          <cell r="A470">
            <v>0</v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</row>
        <row r="471">
          <cell r="A471">
            <v>0</v>
          </cell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</row>
        <row r="472">
          <cell r="A472">
            <v>0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</row>
        <row r="473">
          <cell r="A473">
            <v>0</v>
          </cell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</row>
        <row r="474">
          <cell r="A474">
            <v>0</v>
          </cell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</row>
        <row r="475">
          <cell r="A475">
            <v>0</v>
          </cell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</row>
        <row r="477">
          <cell r="A477">
            <v>0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</row>
        <row r="479">
          <cell r="A479">
            <v>0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</row>
        <row r="480">
          <cell r="A480">
            <v>0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</row>
        <row r="481">
          <cell r="A481">
            <v>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</row>
        <row r="483">
          <cell r="A483">
            <v>0</v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</row>
        <row r="485">
          <cell r="A485">
            <v>0</v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</row>
        <row r="486">
          <cell r="A486">
            <v>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</row>
        <row r="489">
          <cell r="A489">
            <v>0</v>
          </cell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</row>
        <row r="490">
          <cell r="A490">
            <v>0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</row>
        <row r="491">
          <cell r="A491">
            <v>0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</row>
        <row r="492">
          <cell r="A492">
            <v>0</v>
          </cell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</row>
        <row r="493">
          <cell r="A493">
            <v>0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</row>
        <row r="494">
          <cell r="A494">
            <v>0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</row>
        <row r="495">
          <cell r="A495">
            <v>0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</row>
        <row r="496">
          <cell r="A496">
            <v>0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</row>
        <row r="497">
          <cell r="A497">
            <v>0</v>
          </cell>
          <cell r="B497">
            <v>0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</row>
        <row r="498">
          <cell r="A498">
            <v>0</v>
          </cell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</row>
        <row r="499">
          <cell r="A499">
            <v>0</v>
          </cell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</row>
        <row r="500">
          <cell r="A500">
            <v>0</v>
          </cell>
          <cell r="B500">
            <v>0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</row>
        <row r="501">
          <cell r="A501">
            <v>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</row>
        <row r="503">
          <cell r="A503">
            <v>0</v>
          </cell>
          <cell r="B503">
            <v>0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</row>
        <row r="505">
          <cell r="A505">
            <v>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</row>
        <row r="506">
          <cell r="A506">
            <v>0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</row>
        <row r="507">
          <cell r="A507">
            <v>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</row>
        <row r="508">
          <cell r="A508">
            <v>0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</row>
        <row r="509">
          <cell r="A509">
            <v>0</v>
          </cell>
          <cell r="B509">
            <v>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</row>
        <row r="510">
          <cell r="A510">
            <v>0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</row>
        <row r="511">
          <cell r="A511">
            <v>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</row>
        <row r="512">
          <cell r="A512">
            <v>0</v>
          </cell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</row>
        <row r="513">
          <cell r="A513">
            <v>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</row>
        <row r="515">
          <cell r="A515">
            <v>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</row>
        <row r="516">
          <cell r="A516">
            <v>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</row>
        <row r="517">
          <cell r="A517">
            <v>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</row>
        <row r="518">
          <cell r="A518">
            <v>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</row>
        <row r="519">
          <cell r="A519">
            <v>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</row>
        <row r="520">
          <cell r="A520">
            <v>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</row>
        <row r="521">
          <cell r="A521">
            <v>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</row>
        <row r="523">
          <cell r="A523">
            <v>0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</row>
        <row r="524">
          <cell r="A524">
            <v>0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</row>
        <row r="525">
          <cell r="A525">
            <v>0</v>
          </cell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</row>
        <row r="526">
          <cell r="A526">
            <v>0</v>
          </cell>
          <cell r="B526">
            <v>0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</row>
        <row r="527">
          <cell r="A527">
            <v>0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</row>
        <row r="528">
          <cell r="A528">
            <v>0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</row>
        <row r="530">
          <cell r="A530">
            <v>0</v>
          </cell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</row>
        <row r="531">
          <cell r="A531">
            <v>0</v>
          </cell>
          <cell r="B531">
            <v>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</row>
        <row r="532">
          <cell r="A532">
            <v>0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</row>
        <row r="533">
          <cell r="A533">
            <v>0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</row>
        <row r="534">
          <cell r="A534">
            <v>0</v>
          </cell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</row>
        <row r="535">
          <cell r="A535">
            <v>0</v>
          </cell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</row>
        <row r="536">
          <cell r="A536">
            <v>0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</row>
        <row r="537">
          <cell r="A537">
            <v>0</v>
          </cell>
          <cell r="B537">
            <v>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</row>
        <row r="538">
          <cell r="A538">
            <v>0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</row>
        <row r="539">
          <cell r="A539">
            <v>0</v>
          </cell>
          <cell r="B539">
            <v>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</row>
        <row r="542">
          <cell r="A542">
            <v>0</v>
          </cell>
          <cell r="B542">
            <v>0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</row>
        <row r="543">
          <cell r="A543">
            <v>0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</row>
        <row r="544">
          <cell r="A544">
            <v>0</v>
          </cell>
          <cell r="B544">
            <v>0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</row>
        <row r="545">
          <cell r="A545">
            <v>0</v>
          </cell>
          <cell r="B545">
            <v>0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</row>
        <row r="546">
          <cell r="A546">
            <v>0</v>
          </cell>
          <cell r="B546">
            <v>0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</row>
        <row r="547">
          <cell r="A547">
            <v>0</v>
          </cell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</row>
        <row r="548">
          <cell r="A548">
            <v>0</v>
          </cell>
          <cell r="B548">
            <v>0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</row>
        <row r="549">
          <cell r="A549">
            <v>0</v>
          </cell>
          <cell r="B549">
            <v>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</row>
        <row r="550">
          <cell r="A550">
            <v>0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</row>
        <row r="551">
          <cell r="A551">
            <v>0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</row>
        <row r="552">
          <cell r="A552">
            <v>0</v>
          </cell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</row>
        <row r="553">
          <cell r="A553">
            <v>0</v>
          </cell>
          <cell r="B553">
            <v>0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</row>
        <row r="554">
          <cell r="A554">
            <v>0</v>
          </cell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</row>
        <row r="555">
          <cell r="A555">
            <v>0</v>
          </cell>
          <cell r="B555">
            <v>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</row>
        <row r="556">
          <cell r="A556">
            <v>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</row>
        <row r="557">
          <cell r="A557">
            <v>0</v>
          </cell>
          <cell r="B557">
            <v>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</row>
        <row r="558">
          <cell r="A558">
            <v>0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</row>
        <row r="559">
          <cell r="A559">
            <v>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</row>
        <row r="560">
          <cell r="A560">
            <v>0</v>
          </cell>
          <cell r="B560">
            <v>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</row>
        <row r="561">
          <cell r="A561">
            <v>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</row>
        <row r="563">
          <cell r="A563">
            <v>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</row>
        <row r="564">
          <cell r="A564">
            <v>0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</row>
        <row r="565">
          <cell r="A565">
            <v>0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</row>
        <row r="566">
          <cell r="A566">
            <v>0</v>
          </cell>
          <cell r="B566">
            <v>0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</row>
        <row r="567">
          <cell r="A567">
            <v>0</v>
          </cell>
          <cell r="B567">
            <v>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</row>
        <row r="568">
          <cell r="A568">
            <v>0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</row>
        <row r="569">
          <cell r="A569">
            <v>0</v>
          </cell>
          <cell r="B569">
            <v>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</row>
        <row r="570">
          <cell r="A570">
            <v>0</v>
          </cell>
          <cell r="B570">
            <v>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</row>
        <row r="571">
          <cell r="A571">
            <v>0</v>
          </cell>
          <cell r="B571">
            <v>0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</row>
        <row r="572">
          <cell r="A572">
            <v>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</row>
        <row r="573">
          <cell r="A573">
            <v>0</v>
          </cell>
          <cell r="B573">
            <v>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</row>
        <row r="574">
          <cell r="A574">
            <v>0</v>
          </cell>
          <cell r="B574">
            <v>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</row>
        <row r="575">
          <cell r="A575">
            <v>0</v>
          </cell>
          <cell r="B575">
            <v>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</row>
        <row r="576">
          <cell r="A576">
            <v>0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</row>
        <row r="577">
          <cell r="A577">
            <v>0</v>
          </cell>
          <cell r="B577">
            <v>0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</row>
        <row r="578">
          <cell r="A578">
            <v>0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</row>
        <row r="579">
          <cell r="A579">
            <v>0</v>
          </cell>
          <cell r="B579">
            <v>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</row>
        <row r="580">
          <cell r="A580">
            <v>0</v>
          </cell>
          <cell r="B580">
            <v>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</row>
        <row r="581">
          <cell r="A581">
            <v>0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</row>
        <row r="582">
          <cell r="A582">
            <v>0</v>
          </cell>
          <cell r="B582">
            <v>0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</row>
        <row r="583">
          <cell r="A583">
            <v>0</v>
          </cell>
          <cell r="B583">
            <v>0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</row>
        <row r="584">
          <cell r="A584">
            <v>0</v>
          </cell>
          <cell r="B584">
            <v>0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</row>
        <row r="585">
          <cell r="A585">
            <v>0</v>
          </cell>
          <cell r="B585">
            <v>0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</row>
        <row r="586">
          <cell r="A586">
            <v>0</v>
          </cell>
          <cell r="B586">
            <v>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</row>
        <row r="587">
          <cell r="A587">
            <v>0</v>
          </cell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</row>
        <row r="588">
          <cell r="A588">
            <v>0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</row>
        <row r="589">
          <cell r="A589">
            <v>0</v>
          </cell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</row>
        <row r="590">
          <cell r="A590">
            <v>0</v>
          </cell>
          <cell r="B590">
            <v>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</row>
        <row r="591">
          <cell r="A591">
            <v>0</v>
          </cell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</row>
        <row r="592">
          <cell r="A592">
            <v>0</v>
          </cell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</row>
        <row r="593">
          <cell r="A593">
            <v>0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</row>
        <row r="594">
          <cell r="A594">
            <v>0</v>
          </cell>
          <cell r="B594">
            <v>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</row>
        <row r="595">
          <cell r="A595">
            <v>0</v>
          </cell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</row>
        <row r="596">
          <cell r="A596">
            <v>0</v>
          </cell>
          <cell r="B596">
            <v>0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</row>
        <row r="597">
          <cell r="A597">
            <v>0</v>
          </cell>
          <cell r="B597">
            <v>0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</row>
        <row r="598">
          <cell r="A598">
            <v>0</v>
          </cell>
          <cell r="B598">
            <v>0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</row>
        <row r="599">
          <cell r="A599">
            <v>0</v>
          </cell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</row>
        <row r="600">
          <cell r="A600">
            <v>0</v>
          </cell>
          <cell r="B600">
            <v>0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</row>
        <row r="601">
          <cell r="A601">
            <v>0</v>
          </cell>
          <cell r="B601">
            <v>0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</row>
        <row r="602">
          <cell r="A602">
            <v>0</v>
          </cell>
          <cell r="B602">
            <v>0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</row>
        <row r="603">
          <cell r="A603">
            <v>0</v>
          </cell>
          <cell r="B603">
            <v>0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</row>
        <row r="604">
          <cell r="A604">
            <v>0</v>
          </cell>
          <cell r="B604">
            <v>0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</row>
        <row r="605">
          <cell r="A605">
            <v>0</v>
          </cell>
          <cell r="B605">
            <v>0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</row>
        <row r="606">
          <cell r="A606">
            <v>0</v>
          </cell>
          <cell r="B606">
            <v>0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</row>
        <row r="607">
          <cell r="A607">
            <v>0</v>
          </cell>
          <cell r="B607">
            <v>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</row>
        <row r="608">
          <cell r="A608">
            <v>0</v>
          </cell>
          <cell r="B608">
            <v>0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</row>
        <row r="609">
          <cell r="A609">
            <v>0</v>
          </cell>
          <cell r="B609">
            <v>0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</row>
        <row r="610">
          <cell r="A610">
            <v>0</v>
          </cell>
          <cell r="B610">
            <v>0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</row>
        <row r="611">
          <cell r="A611">
            <v>0</v>
          </cell>
          <cell r="B611">
            <v>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</row>
        <row r="612">
          <cell r="A612">
            <v>0</v>
          </cell>
          <cell r="B612">
            <v>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</row>
        <row r="613">
          <cell r="A613">
            <v>0</v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</row>
        <row r="614">
          <cell r="A614">
            <v>0</v>
          </cell>
          <cell r="B614">
            <v>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</row>
        <row r="615">
          <cell r="A615">
            <v>0</v>
          </cell>
          <cell r="B615">
            <v>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</row>
        <row r="616">
          <cell r="A616">
            <v>0</v>
          </cell>
          <cell r="B616">
            <v>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</row>
        <row r="617">
          <cell r="A617">
            <v>0</v>
          </cell>
          <cell r="B617">
            <v>0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</row>
        <row r="618">
          <cell r="A618">
            <v>0</v>
          </cell>
          <cell r="B618">
            <v>0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</row>
        <row r="619">
          <cell r="A619">
            <v>0</v>
          </cell>
          <cell r="B619">
            <v>0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</row>
        <row r="620">
          <cell r="A620">
            <v>0</v>
          </cell>
          <cell r="B620">
            <v>0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</row>
        <row r="621">
          <cell r="A621">
            <v>0</v>
          </cell>
          <cell r="B621">
            <v>0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</row>
        <row r="622">
          <cell r="A622">
            <v>0</v>
          </cell>
          <cell r="B622">
            <v>0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</row>
        <row r="623">
          <cell r="A623">
            <v>0</v>
          </cell>
          <cell r="B623">
            <v>0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</row>
        <row r="624">
          <cell r="A624">
            <v>0</v>
          </cell>
          <cell r="B624">
            <v>0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</row>
        <row r="625">
          <cell r="A625">
            <v>0</v>
          </cell>
          <cell r="B625">
            <v>0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</row>
        <row r="626">
          <cell r="A626">
            <v>0</v>
          </cell>
          <cell r="B626">
            <v>0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</row>
        <row r="627">
          <cell r="A627">
            <v>0</v>
          </cell>
          <cell r="B627">
            <v>0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</row>
        <row r="628">
          <cell r="A628">
            <v>0</v>
          </cell>
          <cell r="B628">
            <v>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</row>
        <row r="629">
          <cell r="A629">
            <v>0</v>
          </cell>
          <cell r="B629">
            <v>0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</row>
        <row r="630">
          <cell r="A630">
            <v>0</v>
          </cell>
          <cell r="B630">
            <v>0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</row>
        <row r="631">
          <cell r="A631">
            <v>0</v>
          </cell>
          <cell r="B631">
            <v>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</row>
        <row r="632">
          <cell r="A632">
            <v>0</v>
          </cell>
          <cell r="B632">
            <v>0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</row>
        <row r="633">
          <cell r="A633">
            <v>0</v>
          </cell>
          <cell r="B633">
            <v>0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</row>
        <row r="634">
          <cell r="A634">
            <v>0</v>
          </cell>
          <cell r="B634">
            <v>0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</row>
        <row r="635">
          <cell r="A635">
            <v>0</v>
          </cell>
          <cell r="B635">
            <v>0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</row>
        <row r="636">
          <cell r="A636">
            <v>0</v>
          </cell>
          <cell r="B636">
            <v>0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</row>
        <row r="637">
          <cell r="A637">
            <v>0</v>
          </cell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</row>
        <row r="638">
          <cell r="A638">
            <v>0</v>
          </cell>
          <cell r="B638">
            <v>0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</row>
        <row r="639">
          <cell r="A639">
            <v>0</v>
          </cell>
          <cell r="B639">
            <v>0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</row>
        <row r="640">
          <cell r="A640">
            <v>0</v>
          </cell>
          <cell r="B640">
            <v>0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</row>
        <row r="641">
          <cell r="A641">
            <v>0</v>
          </cell>
          <cell r="B641">
            <v>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</row>
        <row r="642">
          <cell r="A642">
            <v>0</v>
          </cell>
          <cell r="B642">
            <v>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</row>
        <row r="643">
          <cell r="A643">
            <v>0</v>
          </cell>
          <cell r="B643">
            <v>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</row>
        <row r="644">
          <cell r="A644">
            <v>0</v>
          </cell>
          <cell r="B644">
            <v>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</row>
        <row r="645">
          <cell r="A645">
            <v>0</v>
          </cell>
          <cell r="B645">
            <v>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</row>
        <row r="646">
          <cell r="A646">
            <v>0</v>
          </cell>
          <cell r="B646">
            <v>0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</row>
        <row r="647">
          <cell r="A647">
            <v>0</v>
          </cell>
          <cell r="B647">
            <v>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</row>
        <row r="648">
          <cell r="A648">
            <v>0</v>
          </cell>
          <cell r="B648">
            <v>0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</row>
        <row r="649">
          <cell r="A649">
            <v>0</v>
          </cell>
          <cell r="B649">
            <v>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</row>
        <row r="650">
          <cell r="A650">
            <v>0</v>
          </cell>
          <cell r="B650">
            <v>0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</row>
        <row r="651">
          <cell r="A651">
            <v>0</v>
          </cell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</row>
        <row r="652">
          <cell r="A652">
            <v>0</v>
          </cell>
          <cell r="B652">
            <v>0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</row>
        <row r="653">
          <cell r="A653">
            <v>0</v>
          </cell>
          <cell r="B653">
            <v>0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</row>
        <row r="654">
          <cell r="A654">
            <v>0</v>
          </cell>
          <cell r="B654">
            <v>0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</row>
        <row r="655">
          <cell r="A655">
            <v>0</v>
          </cell>
          <cell r="B655">
            <v>0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</row>
        <row r="656">
          <cell r="A656">
            <v>0</v>
          </cell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</row>
        <row r="657">
          <cell r="A657">
            <v>0</v>
          </cell>
          <cell r="B657">
            <v>0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</row>
        <row r="658">
          <cell r="A658">
            <v>0</v>
          </cell>
          <cell r="B658">
            <v>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</row>
        <row r="659">
          <cell r="A659">
            <v>0</v>
          </cell>
          <cell r="B659">
            <v>0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</row>
        <row r="660">
          <cell r="A660">
            <v>0</v>
          </cell>
          <cell r="B660">
            <v>0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</row>
        <row r="661">
          <cell r="A661">
            <v>0</v>
          </cell>
          <cell r="B661">
            <v>0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</row>
        <row r="662">
          <cell r="A662">
            <v>0</v>
          </cell>
          <cell r="B662">
            <v>0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</row>
        <row r="663">
          <cell r="A663">
            <v>0</v>
          </cell>
          <cell r="B663">
            <v>0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</row>
        <row r="664">
          <cell r="A664">
            <v>0</v>
          </cell>
          <cell r="B664">
            <v>0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</row>
        <row r="665">
          <cell r="A665">
            <v>0</v>
          </cell>
          <cell r="B665">
            <v>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</row>
        <row r="666">
          <cell r="A666">
            <v>0</v>
          </cell>
          <cell r="B666">
            <v>0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</row>
        <row r="667">
          <cell r="A667">
            <v>0</v>
          </cell>
          <cell r="B667">
            <v>0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</row>
        <row r="668">
          <cell r="A668">
            <v>0</v>
          </cell>
          <cell r="B668">
            <v>0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</row>
        <row r="669">
          <cell r="A669">
            <v>0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</row>
        <row r="670">
          <cell r="A670">
            <v>0</v>
          </cell>
          <cell r="B670">
            <v>0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</row>
        <row r="671">
          <cell r="A671">
            <v>0</v>
          </cell>
          <cell r="B671">
            <v>0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</row>
        <row r="672">
          <cell r="A672">
            <v>0</v>
          </cell>
          <cell r="B672">
            <v>0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</row>
        <row r="673">
          <cell r="A673">
            <v>0</v>
          </cell>
          <cell r="B673">
            <v>0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</row>
        <row r="674">
          <cell r="A674">
            <v>0</v>
          </cell>
          <cell r="B674">
            <v>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</row>
        <row r="675">
          <cell r="A675">
            <v>0</v>
          </cell>
          <cell r="B675">
            <v>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</row>
        <row r="678">
          <cell r="A678">
            <v>0</v>
          </cell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</row>
        <row r="680">
          <cell r="A680">
            <v>0</v>
          </cell>
          <cell r="B680">
            <v>0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</row>
        <row r="684">
          <cell r="A684">
            <v>0</v>
          </cell>
          <cell r="B684">
            <v>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</row>
        <row r="687">
          <cell r="A687">
            <v>0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</row>
        <row r="688">
          <cell r="A688">
            <v>0</v>
          </cell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</row>
        <row r="690">
          <cell r="A690">
            <v>0</v>
          </cell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</row>
        <row r="692">
          <cell r="A692">
            <v>0</v>
          </cell>
          <cell r="B692">
            <v>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</row>
        <row r="693">
          <cell r="A693">
            <v>0</v>
          </cell>
          <cell r="B693">
            <v>0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</row>
        <row r="696">
          <cell r="A696">
            <v>0</v>
          </cell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</row>
        <row r="698">
          <cell r="A698">
            <v>0</v>
          </cell>
          <cell r="B698">
            <v>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</row>
        <row r="700">
          <cell r="A700">
            <v>0</v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</row>
        <row r="701">
          <cell r="A701">
            <v>0</v>
          </cell>
          <cell r="B701">
            <v>0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</row>
        <row r="702">
          <cell r="A702">
            <v>0</v>
          </cell>
          <cell r="B702">
            <v>0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</row>
        <row r="703">
          <cell r="A703">
            <v>0</v>
          </cell>
          <cell r="B703">
            <v>0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</row>
        <row r="704">
          <cell r="A704">
            <v>0</v>
          </cell>
          <cell r="B704">
            <v>0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</row>
        <row r="705">
          <cell r="A705">
            <v>0</v>
          </cell>
          <cell r="B705">
            <v>0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</row>
        <row r="706">
          <cell r="A706">
            <v>0</v>
          </cell>
          <cell r="B706">
            <v>0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</row>
        <row r="707">
          <cell r="A707">
            <v>0</v>
          </cell>
          <cell r="B707">
            <v>0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</row>
        <row r="708">
          <cell r="A708">
            <v>0</v>
          </cell>
          <cell r="B708">
            <v>0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</row>
        <row r="709">
          <cell r="A709">
            <v>0</v>
          </cell>
          <cell r="B709">
            <v>0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</row>
        <row r="710">
          <cell r="A710">
            <v>0</v>
          </cell>
          <cell r="B710">
            <v>0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</row>
        <row r="711">
          <cell r="A711">
            <v>0</v>
          </cell>
          <cell r="B711">
            <v>0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</row>
        <row r="712">
          <cell r="A712">
            <v>0</v>
          </cell>
          <cell r="B712">
            <v>0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</row>
        <row r="713">
          <cell r="A713">
            <v>0</v>
          </cell>
          <cell r="B713">
            <v>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</row>
        <row r="714">
          <cell r="A714">
            <v>0</v>
          </cell>
          <cell r="B714">
            <v>0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</row>
        <row r="715">
          <cell r="A715">
            <v>0</v>
          </cell>
          <cell r="B715">
            <v>0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</row>
        <row r="716">
          <cell r="A716">
            <v>0</v>
          </cell>
          <cell r="B716">
            <v>0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</row>
        <row r="717">
          <cell r="A717">
            <v>0</v>
          </cell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</row>
        <row r="718">
          <cell r="A718">
            <v>0</v>
          </cell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</row>
        <row r="719">
          <cell r="A719">
            <v>0</v>
          </cell>
          <cell r="B719">
            <v>0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</row>
        <row r="720">
          <cell r="A720">
            <v>0</v>
          </cell>
          <cell r="B720">
            <v>0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</row>
        <row r="721">
          <cell r="A721">
            <v>0</v>
          </cell>
          <cell r="B721">
            <v>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</row>
        <row r="723">
          <cell r="A723">
            <v>0</v>
          </cell>
          <cell r="B723">
            <v>0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</row>
        <row r="724">
          <cell r="A724">
            <v>0</v>
          </cell>
          <cell r="B724">
            <v>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</row>
        <row r="725">
          <cell r="A725">
            <v>0</v>
          </cell>
          <cell r="B725">
            <v>0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</row>
        <row r="726">
          <cell r="A726">
            <v>0</v>
          </cell>
          <cell r="B726">
            <v>0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</row>
        <row r="727">
          <cell r="A727">
            <v>0</v>
          </cell>
          <cell r="B727">
            <v>0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</row>
        <row r="728">
          <cell r="A728">
            <v>0</v>
          </cell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</row>
        <row r="729">
          <cell r="A729">
            <v>0</v>
          </cell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</row>
        <row r="730">
          <cell r="A730">
            <v>0</v>
          </cell>
          <cell r="B730">
            <v>0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</row>
        <row r="731">
          <cell r="A731">
            <v>0</v>
          </cell>
          <cell r="B731">
            <v>0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</row>
        <row r="732">
          <cell r="A732">
            <v>0</v>
          </cell>
          <cell r="B732">
            <v>0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</row>
        <row r="734">
          <cell r="A734">
            <v>0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</row>
        <row r="735">
          <cell r="A735">
            <v>0</v>
          </cell>
          <cell r="B735">
            <v>0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</row>
        <row r="736">
          <cell r="A736">
            <v>0</v>
          </cell>
          <cell r="B736">
            <v>0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</row>
        <row r="737">
          <cell r="A737">
            <v>0</v>
          </cell>
          <cell r="B737">
            <v>0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</row>
        <row r="738">
          <cell r="A738">
            <v>0</v>
          </cell>
          <cell r="B738">
            <v>0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</row>
        <row r="739">
          <cell r="A739">
            <v>0</v>
          </cell>
          <cell r="B739">
            <v>0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</row>
        <row r="740">
          <cell r="A740">
            <v>0</v>
          </cell>
          <cell r="B740">
            <v>0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</row>
        <row r="741">
          <cell r="A741">
            <v>0</v>
          </cell>
          <cell r="B741">
            <v>0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</row>
        <row r="742">
          <cell r="A742">
            <v>0</v>
          </cell>
          <cell r="B742">
            <v>0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</row>
        <row r="743">
          <cell r="A743">
            <v>0</v>
          </cell>
          <cell r="B743">
            <v>0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</row>
        <row r="744">
          <cell r="A744">
            <v>0</v>
          </cell>
          <cell r="B744">
            <v>0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</row>
        <row r="745">
          <cell r="A745">
            <v>0</v>
          </cell>
          <cell r="B745">
            <v>0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</row>
        <row r="746">
          <cell r="A746">
            <v>0</v>
          </cell>
          <cell r="B746">
            <v>0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</row>
        <row r="747">
          <cell r="A747">
            <v>0</v>
          </cell>
          <cell r="B747">
            <v>0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</row>
        <row r="748">
          <cell r="A748">
            <v>0</v>
          </cell>
          <cell r="B748">
            <v>0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</row>
        <row r="749">
          <cell r="A749">
            <v>0</v>
          </cell>
          <cell r="B749">
            <v>0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</row>
        <row r="750">
          <cell r="A750">
            <v>0</v>
          </cell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</row>
        <row r="751">
          <cell r="A751">
            <v>0</v>
          </cell>
          <cell r="B751">
            <v>0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</row>
        <row r="752">
          <cell r="A752">
            <v>0</v>
          </cell>
          <cell r="B752">
            <v>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</row>
        <row r="753">
          <cell r="A753">
            <v>0</v>
          </cell>
          <cell r="B753">
            <v>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</row>
        <row r="754">
          <cell r="A754">
            <v>0</v>
          </cell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</row>
        <row r="755">
          <cell r="A755">
            <v>0</v>
          </cell>
          <cell r="B755">
            <v>0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</row>
        <row r="756">
          <cell r="A756">
            <v>0</v>
          </cell>
          <cell r="B756">
            <v>0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</row>
        <row r="757">
          <cell r="A757">
            <v>0</v>
          </cell>
          <cell r="B757">
            <v>0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</row>
        <row r="758">
          <cell r="A758">
            <v>0</v>
          </cell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</row>
        <row r="759">
          <cell r="A759">
            <v>0</v>
          </cell>
          <cell r="B759">
            <v>0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</row>
        <row r="760">
          <cell r="A760">
            <v>0</v>
          </cell>
          <cell r="B760">
            <v>0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</row>
        <row r="761">
          <cell r="A761">
            <v>0</v>
          </cell>
          <cell r="B761">
            <v>0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</row>
        <row r="762">
          <cell r="A762">
            <v>0</v>
          </cell>
          <cell r="B762">
            <v>0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</row>
        <row r="763">
          <cell r="A763">
            <v>0</v>
          </cell>
          <cell r="B763">
            <v>0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</row>
        <row r="764">
          <cell r="A764">
            <v>0</v>
          </cell>
          <cell r="B764">
            <v>0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</row>
        <row r="765">
          <cell r="A765">
            <v>0</v>
          </cell>
          <cell r="B765">
            <v>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</row>
        <row r="766">
          <cell r="A766">
            <v>0</v>
          </cell>
          <cell r="B766">
            <v>0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</row>
        <row r="767">
          <cell r="A767">
            <v>0</v>
          </cell>
          <cell r="B767">
            <v>0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</row>
        <row r="768">
          <cell r="A768">
            <v>0</v>
          </cell>
          <cell r="B768">
            <v>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</row>
        <row r="769">
          <cell r="A769">
            <v>0</v>
          </cell>
          <cell r="B769">
            <v>0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</row>
        <row r="770">
          <cell r="A770">
            <v>0</v>
          </cell>
          <cell r="B770">
            <v>0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</row>
        <row r="771">
          <cell r="A771">
            <v>0</v>
          </cell>
          <cell r="B771">
            <v>0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</row>
        <row r="772">
          <cell r="A772">
            <v>0</v>
          </cell>
          <cell r="B772">
            <v>0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</row>
        <row r="773">
          <cell r="A773">
            <v>0</v>
          </cell>
          <cell r="B773">
            <v>0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</row>
        <row r="774">
          <cell r="A774">
            <v>0</v>
          </cell>
          <cell r="B774">
            <v>0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</row>
        <row r="775">
          <cell r="A775">
            <v>0</v>
          </cell>
          <cell r="B775">
            <v>0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</row>
        <row r="776">
          <cell r="A776">
            <v>0</v>
          </cell>
          <cell r="B776">
            <v>0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</row>
        <row r="777">
          <cell r="A777">
            <v>0</v>
          </cell>
          <cell r="B777">
            <v>0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</row>
        <row r="778">
          <cell r="A778">
            <v>0</v>
          </cell>
          <cell r="B778">
            <v>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</row>
        <row r="779">
          <cell r="A779">
            <v>0</v>
          </cell>
          <cell r="B779">
            <v>0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</row>
        <row r="780">
          <cell r="A780">
            <v>0</v>
          </cell>
          <cell r="B780">
            <v>0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</row>
        <row r="781">
          <cell r="A781">
            <v>0</v>
          </cell>
          <cell r="B781">
            <v>0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</row>
        <row r="782">
          <cell r="A782">
            <v>0</v>
          </cell>
          <cell r="B782">
            <v>0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</row>
        <row r="783">
          <cell r="A783">
            <v>0</v>
          </cell>
          <cell r="B783">
            <v>0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</row>
        <row r="784">
          <cell r="A784">
            <v>0</v>
          </cell>
          <cell r="B784">
            <v>0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</row>
        <row r="785">
          <cell r="A785">
            <v>0</v>
          </cell>
          <cell r="B785">
            <v>0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</row>
        <row r="786">
          <cell r="A786">
            <v>0</v>
          </cell>
          <cell r="B786">
            <v>0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</row>
        <row r="787">
          <cell r="A787">
            <v>0</v>
          </cell>
          <cell r="B787">
            <v>0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</row>
        <row r="788">
          <cell r="A788">
            <v>0</v>
          </cell>
          <cell r="B788">
            <v>0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</row>
        <row r="789">
          <cell r="A789">
            <v>0</v>
          </cell>
          <cell r="B789">
            <v>0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</row>
        <row r="790">
          <cell r="A790">
            <v>0</v>
          </cell>
          <cell r="B790">
            <v>0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</row>
        <row r="791">
          <cell r="A791">
            <v>0</v>
          </cell>
          <cell r="B791">
            <v>0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</row>
        <row r="792">
          <cell r="A792">
            <v>0</v>
          </cell>
          <cell r="B792">
            <v>0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</row>
        <row r="793">
          <cell r="A793">
            <v>0</v>
          </cell>
          <cell r="B793">
            <v>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</row>
        <row r="794">
          <cell r="A794">
            <v>0</v>
          </cell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</row>
        <row r="795">
          <cell r="A795">
            <v>0</v>
          </cell>
          <cell r="B795">
            <v>0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</row>
        <row r="796">
          <cell r="A796">
            <v>0</v>
          </cell>
          <cell r="B796">
            <v>0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</row>
        <row r="797">
          <cell r="A797">
            <v>0</v>
          </cell>
          <cell r="B797">
            <v>0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</row>
        <row r="798">
          <cell r="A798">
            <v>0</v>
          </cell>
          <cell r="B798">
            <v>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</row>
        <row r="799">
          <cell r="A799">
            <v>0</v>
          </cell>
          <cell r="B799">
            <v>0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</row>
        <row r="800">
          <cell r="A800">
            <v>0</v>
          </cell>
          <cell r="B800">
            <v>0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</row>
        <row r="801">
          <cell r="A801">
            <v>0</v>
          </cell>
          <cell r="B801">
            <v>0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</row>
        <row r="802">
          <cell r="A802">
            <v>0</v>
          </cell>
          <cell r="B802">
            <v>0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</row>
        <row r="803">
          <cell r="A803">
            <v>0</v>
          </cell>
          <cell r="B803">
            <v>0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</row>
        <row r="804">
          <cell r="A804">
            <v>0</v>
          </cell>
          <cell r="B804">
            <v>0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</row>
        <row r="805">
          <cell r="A805">
            <v>0</v>
          </cell>
          <cell r="B805">
            <v>0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</row>
        <row r="806">
          <cell r="A806">
            <v>0</v>
          </cell>
          <cell r="B806">
            <v>0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</row>
        <row r="807">
          <cell r="A807">
            <v>0</v>
          </cell>
          <cell r="B807">
            <v>0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</row>
        <row r="808">
          <cell r="A808">
            <v>0</v>
          </cell>
          <cell r="B808">
            <v>0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</row>
        <row r="809">
          <cell r="A809">
            <v>0</v>
          </cell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</row>
        <row r="810">
          <cell r="A810">
            <v>0</v>
          </cell>
          <cell r="B810">
            <v>0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</row>
        <row r="811">
          <cell r="A811">
            <v>0</v>
          </cell>
          <cell r="B811">
            <v>0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</row>
        <row r="812">
          <cell r="A812">
            <v>0</v>
          </cell>
          <cell r="B812">
            <v>0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</row>
        <row r="814">
          <cell r="A814">
            <v>0</v>
          </cell>
          <cell r="B814">
            <v>0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</row>
        <row r="815">
          <cell r="A815">
            <v>0</v>
          </cell>
          <cell r="B815">
            <v>0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</row>
        <row r="816">
          <cell r="A816">
            <v>0</v>
          </cell>
          <cell r="B816">
            <v>0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</row>
        <row r="817">
          <cell r="A817">
            <v>0</v>
          </cell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</row>
        <row r="818">
          <cell r="A818">
            <v>0</v>
          </cell>
          <cell r="B818">
            <v>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</row>
        <row r="819">
          <cell r="A819">
            <v>0</v>
          </cell>
          <cell r="B819">
            <v>0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</row>
        <row r="820">
          <cell r="A820">
            <v>0</v>
          </cell>
          <cell r="B820">
            <v>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</row>
        <row r="821">
          <cell r="A821">
            <v>0</v>
          </cell>
          <cell r="B821">
            <v>0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</row>
        <row r="822">
          <cell r="A822">
            <v>0</v>
          </cell>
          <cell r="B822">
            <v>0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</row>
        <row r="823">
          <cell r="A823">
            <v>0</v>
          </cell>
          <cell r="B823">
            <v>0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</row>
        <row r="824">
          <cell r="A824">
            <v>0</v>
          </cell>
          <cell r="B824">
            <v>0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</row>
        <row r="825">
          <cell r="A825">
            <v>0</v>
          </cell>
          <cell r="B825">
            <v>0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</row>
        <row r="826">
          <cell r="A826">
            <v>0</v>
          </cell>
          <cell r="B826">
            <v>0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</row>
        <row r="827">
          <cell r="A827">
            <v>0</v>
          </cell>
          <cell r="B827">
            <v>0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</row>
        <row r="828">
          <cell r="A828">
            <v>0</v>
          </cell>
          <cell r="B828">
            <v>0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</row>
        <row r="829">
          <cell r="A829">
            <v>0</v>
          </cell>
          <cell r="B829">
            <v>0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</row>
        <row r="830">
          <cell r="A830">
            <v>0</v>
          </cell>
          <cell r="B830">
            <v>0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</row>
        <row r="831">
          <cell r="A831">
            <v>0</v>
          </cell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</row>
        <row r="832">
          <cell r="A832">
            <v>0</v>
          </cell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</row>
        <row r="833">
          <cell r="A833">
            <v>0</v>
          </cell>
          <cell r="B833">
            <v>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</row>
        <row r="834">
          <cell r="A834">
            <v>0</v>
          </cell>
          <cell r="B834">
            <v>0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</row>
        <row r="835">
          <cell r="A835">
            <v>0</v>
          </cell>
          <cell r="B835">
            <v>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</row>
        <row r="836">
          <cell r="A836">
            <v>0</v>
          </cell>
          <cell r="B836">
            <v>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</row>
        <row r="837">
          <cell r="A837">
            <v>0</v>
          </cell>
          <cell r="B837">
            <v>0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</row>
        <row r="838">
          <cell r="A838">
            <v>0</v>
          </cell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</row>
        <row r="839">
          <cell r="A839">
            <v>0</v>
          </cell>
          <cell r="B839">
            <v>0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</row>
        <row r="840">
          <cell r="A840">
            <v>0</v>
          </cell>
          <cell r="B840">
            <v>0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</row>
        <row r="841">
          <cell r="A841">
            <v>0</v>
          </cell>
          <cell r="B841">
            <v>0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</row>
        <row r="842">
          <cell r="A842">
            <v>0</v>
          </cell>
          <cell r="B842">
            <v>0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</row>
        <row r="843">
          <cell r="A843">
            <v>0</v>
          </cell>
          <cell r="B843">
            <v>0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</row>
        <row r="844">
          <cell r="A844">
            <v>0</v>
          </cell>
          <cell r="B844">
            <v>0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</row>
        <row r="845">
          <cell r="A845">
            <v>0</v>
          </cell>
          <cell r="B845">
            <v>0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</row>
        <row r="846">
          <cell r="A846">
            <v>0</v>
          </cell>
          <cell r="B846">
            <v>0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</row>
        <row r="847">
          <cell r="A847">
            <v>0</v>
          </cell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</row>
        <row r="848">
          <cell r="A848">
            <v>0</v>
          </cell>
          <cell r="B848">
            <v>0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</row>
        <row r="849">
          <cell r="A849">
            <v>0</v>
          </cell>
          <cell r="B849">
            <v>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</row>
        <row r="850">
          <cell r="A850">
            <v>0</v>
          </cell>
          <cell r="B850">
            <v>0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</row>
        <row r="852">
          <cell r="A852">
            <v>0</v>
          </cell>
          <cell r="B852">
            <v>0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</row>
        <row r="853">
          <cell r="A853">
            <v>0</v>
          </cell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</row>
        <row r="854">
          <cell r="A854">
            <v>0</v>
          </cell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</row>
        <row r="855">
          <cell r="A855">
            <v>0</v>
          </cell>
          <cell r="B855">
            <v>0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</row>
        <row r="857">
          <cell r="A857">
            <v>0</v>
          </cell>
          <cell r="B857">
            <v>0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</row>
        <row r="858">
          <cell r="A858">
            <v>0</v>
          </cell>
          <cell r="B858">
            <v>0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</row>
        <row r="859">
          <cell r="A859">
            <v>0</v>
          </cell>
          <cell r="B859">
            <v>0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</row>
        <row r="860">
          <cell r="A860">
            <v>0</v>
          </cell>
          <cell r="B860">
            <v>0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</row>
        <row r="861">
          <cell r="A861">
            <v>0</v>
          </cell>
          <cell r="B861">
            <v>0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</row>
        <row r="862">
          <cell r="A862">
            <v>0</v>
          </cell>
          <cell r="B862">
            <v>0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</row>
        <row r="863">
          <cell r="A863">
            <v>0</v>
          </cell>
          <cell r="B863">
            <v>0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</row>
        <row r="864">
          <cell r="A864">
            <v>0</v>
          </cell>
          <cell r="B864">
            <v>0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</row>
        <row r="865">
          <cell r="A865">
            <v>0</v>
          </cell>
          <cell r="B865">
            <v>0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</row>
        <row r="866">
          <cell r="A866">
            <v>0</v>
          </cell>
          <cell r="B866">
            <v>0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</row>
        <row r="867">
          <cell r="A867">
            <v>0</v>
          </cell>
          <cell r="B867">
            <v>0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</row>
        <row r="868">
          <cell r="A868">
            <v>0</v>
          </cell>
          <cell r="B868">
            <v>0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</row>
        <row r="869">
          <cell r="A869">
            <v>0</v>
          </cell>
          <cell r="B869">
            <v>0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</row>
        <row r="870">
          <cell r="A870">
            <v>0</v>
          </cell>
          <cell r="B870">
            <v>0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</row>
        <row r="871">
          <cell r="A871">
            <v>0</v>
          </cell>
          <cell r="B871">
            <v>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</row>
        <row r="872">
          <cell r="A872">
            <v>0</v>
          </cell>
          <cell r="B872">
            <v>0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</row>
        <row r="873">
          <cell r="A873">
            <v>0</v>
          </cell>
          <cell r="B873">
            <v>0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</row>
        <row r="874">
          <cell r="A874">
            <v>0</v>
          </cell>
          <cell r="B874">
            <v>0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</row>
        <row r="875">
          <cell r="A875">
            <v>0</v>
          </cell>
          <cell r="B875">
            <v>0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</row>
        <row r="876">
          <cell r="A876">
            <v>0</v>
          </cell>
          <cell r="B876">
            <v>0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</row>
        <row r="877">
          <cell r="A877">
            <v>0</v>
          </cell>
          <cell r="B877">
            <v>0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</row>
        <row r="878">
          <cell r="A878">
            <v>0</v>
          </cell>
          <cell r="B878">
            <v>0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</row>
        <row r="879">
          <cell r="A879">
            <v>0</v>
          </cell>
          <cell r="B879">
            <v>0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</row>
        <row r="880">
          <cell r="A880">
            <v>0</v>
          </cell>
          <cell r="B880">
            <v>0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</row>
        <row r="881">
          <cell r="A881">
            <v>0</v>
          </cell>
          <cell r="B881">
            <v>0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</row>
        <row r="882">
          <cell r="A882">
            <v>0</v>
          </cell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</row>
        <row r="883">
          <cell r="A883">
            <v>0</v>
          </cell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</row>
        <row r="884">
          <cell r="A884">
            <v>0</v>
          </cell>
          <cell r="B884">
            <v>0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</row>
        <row r="885">
          <cell r="A885">
            <v>0</v>
          </cell>
          <cell r="B885">
            <v>0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</row>
        <row r="886">
          <cell r="A886">
            <v>0</v>
          </cell>
          <cell r="B886">
            <v>0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</row>
        <row r="887">
          <cell r="A887">
            <v>0</v>
          </cell>
          <cell r="B887">
            <v>0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</row>
        <row r="888">
          <cell r="A888">
            <v>0</v>
          </cell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</row>
        <row r="889">
          <cell r="A889">
            <v>0</v>
          </cell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</row>
        <row r="890">
          <cell r="A890">
            <v>0</v>
          </cell>
          <cell r="B890">
            <v>0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</row>
        <row r="891">
          <cell r="A891">
            <v>0</v>
          </cell>
          <cell r="B891">
            <v>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</row>
        <row r="892">
          <cell r="A892">
            <v>0</v>
          </cell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</row>
        <row r="893">
          <cell r="A893">
            <v>0</v>
          </cell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</row>
        <row r="894">
          <cell r="A894">
            <v>0</v>
          </cell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</row>
        <row r="895">
          <cell r="A895">
            <v>0</v>
          </cell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</row>
        <row r="896">
          <cell r="A896">
            <v>0</v>
          </cell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</row>
        <row r="897">
          <cell r="A897">
            <v>0</v>
          </cell>
          <cell r="B897">
            <v>0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</row>
        <row r="898">
          <cell r="A898">
            <v>0</v>
          </cell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</row>
        <row r="899">
          <cell r="A899">
            <v>0</v>
          </cell>
          <cell r="B899">
            <v>0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</row>
        <row r="900">
          <cell r="A900">
            <v>0</v>
          </cell>
          <cell r="B900">
            <v>0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</row>
        <row r="901">
          <cell r="A901">
            <v>0</v>
          </cell>
          <cell r="B901">
            <v>0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</row>
        <row r="902">
          <cell r="A902">
            <v>0</v>
          </cell>
          <cell r="B902">
            <v>0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</row>
        <row r="903">
          <cell r="A903">
            <v>0</v>
          </cell>
          <cell r="B903">
            <v>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</row>
        <row r="904">
          <cell r="A904">
            <v>0</v>
          </cell>
          <cell r="B904">
            <v>0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</row>
        <row r="905">
          <cell r="A905">
            <v>0</v>
          </cell>
          <cell r="B905">
            <v>0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</row>
        <row r="906">
          <cell r="A906">
            <v>0</v>
          </cell>
          <cell r="B906">
            <v>0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</row>
        <row r="907">
          <cell r="A907">
            <v>0</v>
          </cell>
          <cell r="B907">
            <v>0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</row>
        <row r="908">
          <cell r="A908">
            <v>0</v>
          </cell>
          <cell r="B908">
            <v>0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</row>
        <row r="909">
          <cell r="A909">
            <v>0</v>
          </cell>
          <cell r="B909">
            <v>0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</row>
        <row r="910">
          <cell r="A910">
            <v>0</v>
          </cell>
          <cell r="B910">
            <v>0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</row>
        <row r="911">
          <cell r="A911">
            <v>0</v>
          </cell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</row>
        <row r="912">
          <cell r="A912">
            <v>0</v>
          </cell>
          <cell r="B912">
            <v>0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</row>
        <row r="913">
          <cell r="A913">
            <v>0</v>
          </cell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</row>
        <row r="914">
          <cell r="A914">
            <v>0</v>
          </cell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</row>
        <row r="915">
          <cell r="A915">
            <v>0</v>
          </cell>
          <cell r="B915">
            <v>0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</row>
        <row r="916">
          <cell r="A916">
            <v>0</v>
          </cell>
          <cell r="B916">
            <v>0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</row>
        <row r="917">
          <cell r="A917">
            <v>0</v>
          </cell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</row>
        <row r="918">
          <cell r="A918">
            <v>0</v>
          </cell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</row>
        <row r="919">
          <cell r="A919">
            <v>0</v>
          </cell>
          <cell r="B919">
            <v>0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</row>
        <row r="920">
          <cell r="A920">
            <v>0</v>
          </cell>
          <cell r="B920">
            <v>0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</row>
        <row r="921">
          <cell r="A921">
            <v>0</v>
          </cell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</row>
        <row r="922">
          <cell r="A922">
            <v>0</v>
          </cell>
          <cell r="B922">
            <v>0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</row>
        <row r="923">
          <cell r="A923">
            <v>0</v>
          </cell>
          <cell r="B923">
            <v>0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</row>
        <row r="924">
          <cell r="A924">
            <v>0</v>
          </cell>
          <cell r="B924">
            <v>0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</row>
        <row r="925">
          <cell r="A925">
            <v>0</v>
          </cell>
          <cell r="B925">
            <v>0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</row>
        <row r="926">
          <cell r="A926">
            <v>0</v>
          </cell>
          <cell r="B926">
            <v>0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</row>
        <row r="927">
          <cell r="A927">
            <v>0</v>
          </cell>
          <cell r="B927">
            <v>0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</row>
        <row r="928">
          <cell r="A928">
            <v>0</v>
          </cell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</row>
        <row r="929">
          <cell r="A929">
            <v>0</v>
          </cell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</row>
        <row r="930">
          <cell r="A930">
            <v>0</v>
          </cell>
          <cell r="B930">
            <v>0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</row>
        <row r="931">
          <cell r="A931">
            <v>0</v>
          </cell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</row>
        <row r="932">
          <cell r="A932">
            <v>0</v>
          </cell>
          <cell r="B932">
            <v>0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</row>
        <row r="933">
          <cell r="A933">
            <v>0</v>
          </cell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</row>
        <row r="934">
          <cell r="A934">
            <v>0</v>
          </cell>
          <cell r="B934">
            <v>0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</row>
        <row r="935">
          <cell r="A935">
            <v>0</v>
          </cell>
          <cell r="B935">
            <v>0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</row>
        <row r="936">
          <cell r="A936">
            <v>0</v>
          </cell>
          <cell r="B936">
            <v>0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</row>
        <row r="937">
          <cell r="A937">
            <v>0</v>
          </cell>
          <cell r="B937">
            <v>0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</row>
        <row r="939">
          <cell r="A939">
            <v>0</v>
          </cell>
          <cell r="B939">
            <v>0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</row>
        <row r="940">
          <cell r="A940">
            <v>0</v>
          </cell>
          <cell r="B940">
            <v>0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</row>
        <row r="941">
          <cell r="A941">
            <v>0</v>
          </cell>
          <cell r="B941">
            <v>0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</row>
        <row r="942">
          <cell r="A942">
            <v>0</v>
          </cell>
          <cell r="B942">
            <v>0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</row>
        <row r="943">
          <cell r="A943">
            <v>0</v>
          </cell>
          <cell r="B943">
            <v>0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</row>
        <row r="944">
          <cell r="A944">
            <v>0</v>
          </cell>
          <cell r="B944">
            <v>0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</row>
        <row r="946">
          <cell r="A946">
            <v>0</v>
          </cell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</row>
        <row r="947">
          <cell r="A947">
            <v>0</v>
          </cell>
          <cell r="B947">
            <v>0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</row>
        <row r="948">
          <cell r="A948">
            <v>0</v>
          </cell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</row>
        <row r="949">
          <cell r="A949">
            <v>0</v>
          </cell>
          <cell r="B949">
            <v>0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</row>
        <row r="950">
          <cell r="A950">
            <v>0</v>
          </cell>
          <cell r="B950">
            <v>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</row>
        <row r="951">
          <cell r="A951">
            <v>0</v>
          </cell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</row>
        <row r="952">
          <cell r="A952">
            <v>0</v>
          </cell>
          <cell r="B952">
            <v>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</row>
        <row r="954">
          <cell r="A954">
            <v>0</v>
          </cell>
          <cell r="B954">
            <v>0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</row>
        <row r="955">
          <cell r="A955">
            <v>0</v>
          </cell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</row>
        <row r="956">
          <cell r="A956">
            <v>0</v>
          </cell>
          <cell r="B956">
            <v>0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</row>
        <row r="957">
          <cell r="A957">
            <v>0</v>
          </cell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</row>
        <row r="958">
          <cell r="A958">
            <v>0</v>
          </cell>
          <cell r="B958">
            <v>0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</row>
        <row r="959">
          <cell r="A959">
            <v>0</v>
          </cell>
          <cell r="B959">
            <v>0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</row>
        <row r="960">
          <cell r="A960">
            <v>0</v>
          </cell>
          <cell r="B960">
            <v>0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</row>
        <row r="961">
          <cell r="A961">
            <v>0</v>
          </cell>
          <cell r="B961">
            <v>0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</row>
        <row r="962">
          <cell r="A962">
            <v>0</v>
          </cell>
          <cell r="B962">
            <v>0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</row>
        <row r="963">
          <cell r="A963">
            <v>0</v>
          </cell>
          <cell r="B963">
            <v>0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</row>
        <row r="964">
          <cell r="A964">
            <v>0</v>
          </cell>
          <cell r="B964">
            <v>0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</row>
        <row r="965">
          <cell r="A965">
            <v>0</v>
          </cell>
          <cell r="B965">
            <v>0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</row>
        <row r="966">
          <cell r="A966">
            <v>0</v>
          </cell>
          <cell r="B966">
            <v>0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</row>
        <row r="967">
          <cell r="A967">
            <v>0</v>
          </cell>
          <cell r="B967">
            <v>0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</row>
        <row r="968">
          <cell r="A968">
            <v>0</v>
          </cell>
          <cell r="B968">
            <v>0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</row>
        <row r="969">
          <cell r="A969">
            <v>0</v>
          </cell>
          <cell r="B969">
            <v>0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</row>
        <row r="970">
          <cell r="A970">
            <v>0</v>
          </cell>
          <cell r="B970">
            <v>0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</row>
        <row r="971">
          <cell r="A971">
            <v>0</v>
          </cell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</row>
        <row r="972">
          <cell r="A972">
            <v>0</v>
          </cell>
          <cell r="B972">
            <v>0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</row>
        <row r="973">
          <cell r="A973">
            <v>0</v>
          </cell>
          <cell r="B973">
            <v>0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</row>
        <row r="974">
          <cell r="A974">
            <v>0</v>
          </cell>
          <cell r="B974">
            <v>0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</row>
        <row r="975">
          <cell r="A975">
            <v>0</v>
          </cell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</row>
        <row r="976">
          <cell r="A976">
            <v>0</v>
          </cell>
          <cell r="B976">
            <v>0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</row>
        <row r="977">
          <cell r="A977">
            <v>0</v>
          </cell>
          <cell r="B977">
            <v>0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</row>
        <row r="978">
          <cell r="A978">
            <v>0</v>
          </cell>
          <cell r="B978">
            <v>0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</row>
        <row r="979">
          <cell r="A979">
            <v>0</v>
          </cell>
          <cell r="B979">
            <v>0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</row>
        <row r="980">
          <cell r="A980">
            <v>0</v>
          </cell>
          <cell r="B980">
            <v>0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</row>
        <row r="981">
          <cell r="A981">
            <v>0</v>
          </cell>
          <cell r="B981">
            <v>0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</row>
        <row r="982">
          <cell r="A982">
            <v>0</v>
          </cell>
          <cell r="B982">
            <v>0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</row>
        <row r="983">
          <cell r="A983">
            <v>0</v>
          </cell>
          <cell r="B983">
            <v>0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</row>
        <row r="984">
          <cell r="A984">
            <v>0</v>
          </cell>
          <cell r="B984">
            <v>0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</row>
        <row r="985">
          <cell r="A985">
            <v>0</v>
          </cell>
          <cell r="B985">
            <v>0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</row>
        <row r="986">
          <cell r="A986">
            <v>0</v>
          </cell>
          <cell r="B986">
            <v>0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</row>
        <row r="987">
          <cell r="A987">
            <v>0</v>
          </cell>
          <cell r="B987">
            <v>0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</row>
        <row r="988">
          <cell r="A988">
            <v>0</v>
          </cell>
          <cell r="B988">
            <v>0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</row>
        <row r="989">
          <cell r="A989">
            <v>0</v>
          </cell>
          <cell r="B989">
            <v>0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</row>
        <row r="990">
          <cell r="A990">
            <v>0</v>
          </cell>
          <cell r="B990">
            <v>0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</row>
        <row r="991">
          <cell r="A991">
            <v>0</v>
          </cell>
          <cell r="B991">
            <v>0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</row>
        <row r="992">
          <cell r="A992">
            <v>0</v>
          </cell>
          <cell r="B992">
            <v>0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</row>
        <row r="993">
          <cell r="A993">
            <v>0</v>
          </cell>
          <cell r="B993">
            <v>0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</row>
        <row r="994">
          <cell r="A994">
            <v>0</v>
          </cell>
          <cell r="B994">
            <v>0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</row>
        <row r="995">
          <cell r="A995">
            <v>0</v>
          </cell>
          <cell r="B995">
            <v>0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</row>
        <row r="996">
          <cell r="A996">
            <v>0</v>
          </cell>
          <cell r="B996">
            <v>0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</row>
        <row r="997">
          <cell r="A997">
            <v>0</v>
          </cell>
          <cell r="B997">
            <v>0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</row>
        <row r="998">
          <cell r="A998">
            <v>0</v>
          </cell>
          <cell r="B998">
            <v>0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</row>
        <row r="999">
          <cell r="A999">
            <v>0</v>
          </cell>
          <cell r="B999">
            <v>0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</row>
        <row r="1000">
          <cell r="A1000">
            <v>0</v>
          </cell>
          <cell r="B1000">
            <v>0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</row>
      </sheetData>
      <sheetData sheetId="2"/>
      <sheetData sheetId="3">
        <row r="1">
          <cell r="A1">
            <v>0</v>
          </cell>
          <cell r="B1" t="str">
            <v>農業技術</v>
          </cell>
          <cell r="C1" t="str">
            <v>2018 IEYI 國小組 複審評分表</v>
          </cell>
          <cell r="D1">
            <v>1</v>
          </cell>
          <cell r="E1">
            <v>2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</row>
        <row r="2">
          <cell r="A2" t="str">
            <v>名次</v>
          </cell>
          <cell r="B2" t="str">
            <v>作品編號</v>
          </cell>
          <cell r="C2" t="str">
            <v>作品名稱</v>
          </cell>
          <cell r="D2" t="str">
            <v>創意性-1(30%)</v>
          </cell>
          <cell r="E2" t="str">
            <v>創意性-2(30%)</v>
          </cell>
          <cell r="F2" t="str">
            <v>作動性(20％)</v>
          </cell>
          <cell r="G2" t="str">
            <v>美觀性(10%)</v>
          </cell>
          <cell r="H2" t="str">
            <v>市場性(10%)</v>
          </cell>
          <cell r="I2" t="str">
            <v>傳達性(8％)</v>
          </cell>
          <cell r="J2" t="str">
            <v>環保性(10％)</v>
          </cell>
          <cell r="K2" t="str">
            <v>整體性(10％)</v>
          </cell>
          <cell r="L2" t="str">
            <v>專利性(2%)</v>
          </cell>
          <cell r="M2" t="str">
            <v>評審總分</v>
          </cell>
          <cell r="N2" t="str">
            <v>評審長調分</v>
          </cell>
          <cell r="O2" t="str">
            <v>調分總分</v>
          </cell>
          <cell r="P2" t="str">
            <v>名次</v>
          </cell>
          <cell r="Q2" t="str">
            <v>作者一</v>
          </cell>
          <cell r="R2" t="str">
            <v>作者一學校</v>
          </cell>
          <cell r="S2" t="str">
            <v>作者二</v>
          </cell>
          <cell r="T2" t="str">
            <v>作者二學校</v>
          </cell>
          <cell r="U2" t="str">
            <v>作者三</v>
          </cell>
          <cell r="V2" t="str">
            <v>作者三學校</v>
          </cell>
          <cell r="W2" t="str">
            <v>獎項</v>
          </cell>
          <cell r="X2">
            <v>0</v>
          </cell>
          <cell r="Y2">
            <v>0</v>
          </cell>
          <cell r="Z2">
            <v>0</v>
          </cell>
        </row>
        <row r="3">
          <cell r="A3">
            <v>3</v>
          </cell>
          <cell r="B3" t="str">
            <v>TWEF18008</v>
          </cell>
          <cell r="C3" t="str">
            <v>節能環保盆栽</v>
          </cell>
          <cell r="D3">
            <v>75</v>
          </cell>
          <cell r="E3">
            <v>80</v>
          </cell>
          <cell r="F3">
            <v>86</v>
          </cell>
          <cell r="G3">
            <v>87</v>
          </cell>
          <cell r="H3">
            <v>84</v>
          </cell>
          <cell r="I3">
            <v>88</v>
          </cell>
          <cell r="J3">
            <v>90</v>
          </cell>
          <cell r="K3">
            <v>85</v>
          </cell>
          <cell r="L3">
            <v>0</v>
          </cell>
          <cell r="M3">
            <v>82.09</v>
          </cell>
          <cell r="N3">
            <v>1.01</v>
          </cell>
          <cell r="O3">
            <v>83.100000000000009</v>
          </cell>
          <cell r="P3">
            <v>3</v>
          </cell>
          <cell r="Q3" t="str">
            <v>黃韋瑄</v>
          </cell>
          <cell r="R3" t="str">
            <v>嘉義縣和睦國小</v>
          </cell>
          <cell r="S3" t="str">
            <v>羅靖雯</v>
          </cell>
          <cell r="T3" t="str">
            <v>嘉義縣和睦國小</v>
          </cell>
          <cell r="U3" t="str">
            <v>何季穎</v>
          </cell>
          <cell r="V3" t="str">
            <v>嘉義縣和睦國小</v>
          </cell>
          <cell r="W3" t="str">
            <v>銀牌</v>
          </cell>
          <cell r="X3">
            <v>0</v>
          </cell>
          <cell r="Y3">
            <v>0</v>
          </cell>
          <cell r="Z3">
            <v>0</v>
          </cell>
        </row>
        <row r="4">
          <cell r="A4">
            <v>9</v>
          </cell>
          <cell r="B4" t="str">
            <v>TWEF18009</v>
          </cell>
          <cell r="C4" t="str">
            <v>落葉機</v>
          </cell>
          <cell r="D4">
            <v>75</v>
          </cell>
          <cell r="E4">
            <v>70</v>
          </cell>
          <cell r="F4">
            <v>70</v>
          </cell>
          <cell r="G4">
            <v>85</v>
          </cell>
          <cell r="H4">
            <v>85</v>
          </cell>
          <cell r="I4">
            <v>85</v>
          </cell>
          <cell r="J4">
            <v>85</v>
          </cell>
          <cell r="K4">
            <v>80</v>
          </cell>
          <cell r="L4">
            <v>0</v>
          </cell>
          <cell r="M4">
            <v>76.05</v>
          </cell>
          <cell r="N4">
            <v>0</v>
          </cell>
          <cell r="O4">
            <v>76.05</v>
          </cell>
          <cell r="P4">
            <v>9</v>
          </cell>
          <cell r="Q4" t="str">
            <v>林品譯</v>
          </cell>
          <cell r="R4" t="str">
            <v>康橋學校財團法人新北市康橋高級中學</v>
          </cell>
          <cell r="S4" t="str">
            <v>賴柏辰</v>
          </cell>
          <cell r="T4" t="str">
            <v>康橋學校財團法人新北市康橋高級中學</v>
          </cell>
          <cell r="U4">
            <v>0</v>
          </cell>
          <cell r="V4">
            <v>0</v>
          </cell>
          <cell r="W4" t="str">
            <v xml:space="preserve">   </v>
          </cell>
          <cell r="X4">
            <v>0</v>
          </cell>
          <cell r="Y4">
            <v>0</v>
          </cell>
          <cell r="Z4">
            <v>0</v>
          </cell>
        </row>
        <row r="5">
          <cell r="A5">
            <v>6</v>
          </cell>
          <cell r="B5" t="str">
            <v>TWEF18013</v>
          </cell>
          <cell r="C5" t="str">
            <v>金字塔種植系統</v>
          </cell>
          <cell r="D5">
            <v>85</v>
          </cell>
          <cell r="E5">
            <v>75</v>
          </cell>
          <cell r="F5">
            <v>83</v>
          </cell>
          <cell r="G5">
            <v>90</v>
          </cell>
          <cell r="H5">
            <v>85</v>
          </cell>
          <cell r="I5">
            <v>87</v>
          </cell>
          <cell r="J5">
            <v>85</v>
          </cell>
          <cell r="K5">
            <v>80</v>
          </cell>
          <cell r="L5">
            <v>0</v>
          </cell>
          <cell r="M5">
            <v>81.56</v>
          </cell>
          <cell r="N5">
            <v>0</v>
          </cell>
          <cell r="O5">
            <v>81.56</v>
          </cell>
          <cell r="P5">
            <v>6</v>
          </cell>
          <cell r="Q5" t="str">
            <v>蔡亘哲</v>
          </cell>
          <cell r="R5" t="str">
            <v>臺中市市立圳堵國民小學</v>
          </cell>
          <cell r="S5" t="str">
            <v>王頤蓁</v>
          </cell>
          <cell r="T5" t="str">
            <v>臺中市市立圳堵國民小學</v>
          </cell>
          <cell r="U5" t="str">
            <v>廖倚頡</v>
          </cell>
          <cell r="V5" t="str">
            <v>臺中市市立圳堵國民小學</v>
          </cell>
          <cell r="W5" t="str">
            <v>銅牌</v>
          </cell>
          <cell r="X5">
            <v>0</v>
          </cell>
          <cell r="Y5">
            <v>0</v>
          </cell>
          <cell r="Z5">
            <v>0</v>
          </cell>
        </row>
        <row r="6">
          <cell r="A6">
            <v>7</v>
          </cell>
          <cell r="B6" t="str">
            <v>TWEF18015</v>
          </cell>
          <cell r="C6" t="str">
            <v>水上花循環養植室</v>
          </cell>
          <cell r="D6">
            <v>80</v>
          </cell>
          <cell r="E6">
            <v>75</v>
          </cell>
          <cell r="F6">
            <v>75</v>
          </cell>
          <cell r="G6">
            <v>91</v>
          </cell>
          <cell r="H6">
            <v>85</v>
          </cell>
          <cell r="I6">
            <v>89</v>
          </cell>
          <cell r="J6">
            <v>90</v>
          </cell>
          <cell r="K6">
            <v>85</v>
          </cell>
          <cell r="L6">
            <v>0</v>
          </cell>
          <cell r="M6">
            <v>80.47</v>
          </cell>
          <cell r="N6">
            <v>0</v>
          </cell>
          <cell r="O6">
            <v>80.47</v>
          </cell>
          <cell r="P6">
            <v>7</v>
          </cell>
          <cell r="Q6" t="str">
            <v>劉勇俊</v>
          </cell>
          <cell r="R6" t="str">
            <v>嘉義縣民雄鄉東榮國民小學</v>
          </cell>
          <cell r="S6" t="str">
            <v>王勇勝</v>
          </cell>
          <cell r="T6" t="str">
            <v>嘉義縣民雄鄉東榮國民小學</v>
          </cell>
          <cell r="U6">
            <v>0</v>
          </cell>
          <cell r="V6">
            <v>0</v>
          </cell>
          <cell r="W6" t="str">
            <v xml:space="preserve">   </v>
          </cell>
          <cell r="X6">
            <v>0</v>
          </cell>
          <cell r="Y6">
            <v>0</v>
          </cell>
          <cell r="Z6">
            <v>0</v>
          </cell>
        </row>
        <row r="7">
          <cell r="A7">
            <v>4</v>
          </cell>
          <cell r="B7" t="str">
            <v>TWEF18016</v>
          </cell>
          <cell r="C7" t="str">
            <v>「固易」壓植物助長器</v>
          </cell>
          <cell r="D7">
            <v>85</v>
          </cell>
          <cell r="E7">
            <v>80</v>
          </cell>
          <cell r="F7">
            <v>85</v>
          </cell>
          <cell r="G7">
            <v>86</v>
          </cell>
          <cell r="H7">
            <v>85</v>
          </cell>
          <cell r="I7">
            <v>85</v>
          </cell>
          <cell r="J7">
            <v>85</v>
          </cell>
          <cell r="K7">
            <v>80</v>
          </cell>
          <cell r="L7">
            <v>0</v>
          </cell>
          <cell r="M7">
            <v>82.15</v>
          </cell>
          <cell r="N7">
            <v>0</v>
          </cell>
          <cell r="O7">
            <v>82.15</v>
          </cell>
          <cell r="P7">
            <v>4</v>
          </cell>
          <cell r="Q7" t="str">
            <v>彭方柔</v>
          </cell>
          <cell r="R7" t="str">
            <v>桃園市市立仁善國民小學</v>
          </cell>
          <cell r="S7" t="str">
            <v>李苓</v>
          </cell>
          <cell r="T7" t="str">
            <v>桃園市市立仁善國民小學</v>
          </cell>
          <cell r="U7">
            <v>0</v>
          </cell>
          <cell r="V7">
            <v>0</v>
          </cell>
          <cell r="W7" t="str">
            <v>銅牌</v>
          </cell>
          <cell r="X7">
            <v>0</v>
          </cell>
          <cell r="Y7">
            <v>0</v>
          </cell>
          <cell r="Z7">
            <v>0</v>
          </cell>
        </row>
        <row r="8">
          <cell r="A8">
            <v>2</v>
          </cell>
          <cell r="B8" t="str">
            <v>TWEF18019</v>
          </cell>
          <cell r="C8" t="str">
            <v>智能植生牆</v>
          </cell>
          <cell r="D8">
            <v>88</v>
          </cell>
          <cell r="E8">
            <v>80</v>
          </cell>
          <cell r="F8">
            <v>84</v>
          </cell>
          <cell r="G8">
            <v>90</v>
          </cell>
          <cell r="H8">
            <v>85</v>
          </cell>
          <cell r="I8">
            <v>85</v>
          </cell>
          <cell r="J8">
            <v>85</v>
          </cell>
          <cell r="K8">
            <v>85</v>
          </cell>
          <cell r="L8">
            <v>0</v>
          </cell>
          <cell r="M8">
            <v>83.3</v>
          </cell>
          <cell r="N8">
            <v>0</v>
          </cell>
          <cell r="O8">
            <v>83.3</v>
          </cell>
          <cell r="P8">
            <v>2</v>
          </cell>
          <cell r="Q8" t="str">
            <v>簡均靜</v>
          </cell>
          <cell r="R8" t="str">
            <v>臺中市市立圳堵國民小學</v>
          </cell>
          <cell r="S8" t="str">
            <v>林瑾妍</v>
          </cell>
          <cell r="T8" t="str">
            <v>臺中市市立圳堵國民小學</v>
          </cell>
          <cell r="U8" t="str">
            <v>李侑恆</v>
          </cell>
          <cell r="V8" t="str">
            <v>臺中市市立圳堵國民小學</v>
          </cell>
          <cell r="W8" t="str">
            <v>銀牌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8</v>
          </cell>
          <cell r="B9" t="str">
            <v>TWEF18021</v>
          </cell>
          <cell r="C9" t="str">
            <v>歡“蠅”光臨</v>
          </cell>
          <cell r="D9">
            <v>78</v>
          </cell>
          <cell r="E9">
            <v>75</v>
          </cell>
          <cell r="F9">
            <v>80</v>
          </cell>
          <cell r="G9">
            <v>85</v>
          </cell>
          <cell r="H9">
            <v>86</v>
          </cell>
          <cell r="I9">
            <v>88</v>
          </cell>
          <cell r="J9">
            <v>80</v>
          </cell>
          <cell r="K9">
            <v>85</v>
          </cell>
          <cell r="L9">
            <v>0</v>
          </cell>
          <cell r="M9">
            <v>79.59</v>
          </cell>
          <cell r="N9">
            <v>0</v>
          </cell>
          <cell r="O9">
            <v>79.59</v>
          </cell>
          <cell r="P9">
            <v>8</v>
          </cell>
          <cell r="Q9" t="str">
            <v>許蔓妮</v>
          </cell>
          <cell r="R9" t="str">
            <v>宜蘭縣縣立光復國民小學</v>
          </cell>
          <cell r="S9" t="str">
            <v>許品蓉</v>
          </cell>
          <cell r="T9" t="str">
            <v>宜蘭縣縣立光復國民小學</v>
          </cell>
          <cell r="U9">
            <v>0</v>
          </cell>
          <cell r="V9">
            <v>0</v>
          </cell>
          <cell r="W9" t="str">
            <v xml:space="preserve">   </v>
          </cell>
          <cell r="X9">
            <v>0</v>
          </cell>
          <cell r="Y9">
            <v>0</v>
          </cell>
          <cell r="Z9">
            <v>0</v>
          </cell>
        </row>
        <row r="10">
          <cell r="A10">
            <v>5</v>
          </cell>
          <cell r="B10" t="str">
            <v>TWEF18022</v>
          </cell>
          <cell r="C10" t="str">
            <v>組合式水草盆</v>
          </cell>
          <cell r="D10">
            <v>85</v>
          </cell>
          <cell r="E10">
            <v>75</v>
          </cell>
          <cell r="F10">
            <v>90</v>
          </cell>
          <cell r="G10">
            <v>90</v>
          </cell>
          <cell r="H10">
            <v>88</v>
          </cell>
          <cell r="I10">
            <v>85</v>
          </cell>
          <cell r="J10">
            <v>80</v>
          </cell>
          <cell r="K10">
            <v>85</v>
          </cell>
          <cell r="L10">
            <v>0</v>
          </cell>
          <cell r="M10">
            <v>83.1</v>
          </cell>
          <cell r="N10">
            <v>-1.01</v>
          </cell>
          <cell r="O10">
            <v>82.089999999999989</v>
          </cell>
          <cell r="P10">
            <v>5</v>
          </cell>
          <cell r="Q10" t="str">
            <v>陳語晨</v>
          </cell>
          <cell r="R10" t="str">
            <v>宜蘭縣竹林國小</v>
          </cell>
          <cell r="S10" t="str">
            <v>吳凡</v>
          </cell>
          <cell r="T10" t="str">
            <v>宜蘭縣竹林國小</v>
          </cell>
          <cell r="U10">
            <v>0</v>
          </cell>
          <cell r="V10">
            <v>0</v>
          </cell>
          <cell r="W10" t="str">
            <v>銅牌</v>
          </cell>
          <cell r="X10">
            <v>0</v>
          </cell>
          <cell r="Y10">
            <v>0</v>
          </cell>
          <cell r="Z10">
            <v>0</v>
          </cell>
        </row>
        <row r="11">
          <cell r="A11">
            <v>1</v>
          </cell>
          <cell r="B11" t="str">
            <v>TWEF18023</v>
          </cell>
          <cell r="C11" t="str">
            <v>貨櫃溫室</v>
          </cell>
          <cell r="D11">
            <v>88</v>
          </cell>
          <cell r="E11">
            <v>83</v>
          </cell>
          <cell r="F11">
            <v>83</v>
          </cell>
          <cell r="G11">
            <v>87</v>
          </cell>
          <cell r="H11">
            <v>85</v>
          </cell>
          <cell r="I11">
            <v>86</v>
          </cell>
          <cell r="J11">
            <v>90</v>
          </cell>
          <cell r="K11">
            <v>85</v>
          </cell>
          <cell r="L11">
            <v>0</v>
          </cell>
          <cell r="M11">
            <v>83.83</v>
          </cell>
          <cell r="N11">
            <v>0</v>
          </cell>
          <cell r="O11">
            <v>83.83</v>
          </cell>
          <cell r="P11">
            <v>1</v>
          </cell>
          <cell r="Q11" t="str">
            <v>楊悅玄</v>
          </cell>
          <cell r="R11" t="str">
            <v>花蓮縣縣立宜昌國民小學</v>
          </cell>
          <cell r="S11" t="str">
            <v>楊悅彤</v>
          </cell>
          <cell r="T11" t="str">
            <v>花蓮縣縣立宜昌國民小學</v>
          </cell>
          <cell r="U11">
            <v>0</v>
          </cell>
          <cell r="V11">
            <v>0</v>
          </cell>
          <cell r="W11" t="str">
            <v>金牌</v>
          </cell>
          <cell r="X11">
            <v>0</v>
          </cell>
          <cell r="Y11">
            <v>0</v>
          </cell>
          <cell r="Z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A14">
            <v>0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A21">
            <v>0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A27">
            <v>0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A33">
            <v>0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A80">
            <v>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A81">
            <v>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A84">
            <v>0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A87">
            <v>0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A92">
            <v>0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A98">
            <v>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A100">
            <v>0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A101">
            <v>0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A105">
            <v>0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A106">
            <v>0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A110">
            <v>0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A111">
            <v>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A113">
            <v>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A116">
            <v>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>
            <v>0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A124">
            <v>0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A125">
            <v>0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>
            <v>0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>
            <v>0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>
            <v>0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0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A133">
            <v>0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>
            <v>0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A137">
            <v>0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A138">
            <v>0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A141">
            <v>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A143">
            <v>0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A145">
            <v>0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A147">
            <v>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A149">
            <v>0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A151">
            <v>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>
            <v>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</row>
        <row r="270">
          <cell r="A270">
            <v>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</row>
        <row r="272">
          <cell r="A272">
            <v>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</row>
        <row r="273">
          <cell r="A273">
            <v>0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>
            <v>0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0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>
            <v>0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>
            <v>0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</row>
        <row r="283">
          <cell r="A283">
            <v>0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</row>
        <row r="285">
          <cell r="A285">
            <v>0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</row>
        <row r="291">
          <cell r="A291">
            <v>0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</row>
        <row r="294">
          <cell r="A294">
            <v>0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</row>
        <row r="298">
          <cell r="A298">
            <v>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</row>
        <row r="307">
          <cell r="A307">
            <v>0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</row>
        <row r="311">
          <cell r="A311">
            <v>0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</row>
        <row r="313">
          <cell r="A313">
            <v>0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</row>
        <row r="314">
          <cell r="A314">
            <v>0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</row>
        <row r="315">
          <cell r="A315">
            <v>0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</row>
        <row r="316">
          <cell r="A316">
            <v>0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</row>
        <row r="319">
          <cell r="A319">
            <v>0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</row>
        <row r="321">
          <cell r="A321">
            <v>0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</row>
        <row r="324">
          <cell r="A324">
            <v>0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</row>
        <row r="327">
          <cell r="A327">
            <v>0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</row>
        <row r="329">
          <cell r="A329">
            <v>0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</row>
        <row r="331">
          <cell r="A331">
            <v>0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</row>
        <row r="332">
          <cell r="A332">
            <v>0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</row>
        <row r="338">
          <cell r="A338">
            <v>0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</row>
        <row r="355">
          <cell r="A355">
            <v>0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</row>
        <row r="375">
          <cell r="A375">
            <v>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</row>
        <row r="386">
          <cell r="A386">
            <v>0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</row>
        <row r="387">
          <cell r="A387">
            <v>0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</row>
        <row r="389">
          <cell r="A389">
            <v>0</v>
          </cell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</row>
        <row r="390">
          <cell r="A390">
            <v>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</row>
        <row r="393">
          <cell r="A393">
            <v>0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</row>
        <row r="395">
          <cell r="A395">
            <v>0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</row>
        <row r="396">
          <cell r="A396">
            <v>0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</row>
        <row r="398">
          <cell r="A398">
            <v>0</v>
          </cell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</row>
        <row r="399">
          <cell r="A399">
            <v>0</v>
          </cell>
          <cell r="B399">
            <v>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</row>
        <row r="400">
          <cell r="A400">
            <v>0</v>
          </cell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</row>
        <row r="403">
          <cell r="A403">
            <v>0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</row>
        <row r="404">
          <cell r="A404">
            <v>0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</row>
        <row r="405">
          <cell r="A405">
            <v>0</v>
          </cell>
          <cell r="B405">
            <v>0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</row>
        <row r="406">
          <cell r="A406">
            <v>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</row>
        <row r="407">
          <cell r="A407">
            <v>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</row>
        <row r="408">
          <cell r="A408">
            <v>0</v>
          </cell>
          <cell r="B408">
            <v>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</row>
        <row r="409">
          <cell r="A409">
            <v>0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</row>
        <row r="410">
          <cell r="A410">
            <v>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</row>
        <row r="411">
          <cell r="A411">
            <v>0</v>
          </cell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</row>
        <row r="412">
          <cell r="A412">
            <v>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</row>
        <row r="413">
          <cell r="A413">
            <v>0</v>
          </cell>
          <cell r="B413">
            <v>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</row>
        <row r="414">
          <cell r="A414">
            <v>0</v>
          </cell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</row>
        <row r="415">
          <cell r="A415">
            <v>0</v>
          </cell>
          <cell r="B415">
            <v>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</row>
        <row r="416">
          <cell r="A416">
            <v>0</v>
          </cell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</row>
        <row r="417">
          <cell r="A417">
            <v>0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</row>
        <row r="418">
          <cell r="A418">
            <v>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</row>
        <row r="419">
          <cell r="A419">
            <v>0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</row>
        <row r="420">
          <cell r="A420">
            <v>0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</row>
        <row r="421">
          <cell r="A421">
            <v>0</v>
          </cell>
          <cell r="B421">
            <v>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</row>
        <row r="422">
          <cell r="A422">
            <v>0</v>
          </cell>
          <cell r="B422">
            <v>0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</row>
        <row r="423">
          <cell r="A423">
            <v>0</v>
          </cell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</row>
        <row r="424">
          <cell r="A424">
            <v>0</v>
          </cell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</row>
        <row r="425">
          <cell r="A425">
            <v>0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</row>
        <row r="427">
          <cell r="A427">
            <v>0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</row>
        <row r="428">
          <cell r="A428">
            <v>0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</row>
        <row r="429">
          <cell r="A429">
            <v>0</v>
          </cell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</row>
        <row r="430">
          <cell r="A430">
            <v>0</v>
          </cell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</row>
        <row r="431">
          <cell r="A431">
            <v>0</v>
          </cell>
          <cell r="B431">
            <v>0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</row>
        <row r="432">
          <cell r="A432">
            <v>0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</row>
        <row r="433">
          <cell r="A433">
            <v>0</v>
          </cell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</row>
        <row r="434">
          <cell r="A434">
            <v>0</v>
          </cell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</row>
        <row r="435">
          <cell r="A435">
            <v>0</v>
          </cell>
          <cell r="B435">
            <v>0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</row>
        <row r="436">
          <cell r="A436">
            <v>0</v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</row>
        <row r="437">
          <cell r="A437">
            <v>0</v>
          </cell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</row>
        <row r="438">
          <cell r="A438">
            <v>0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</row>
        <row r="439">
          <cell r="A439">
            <v>0</v>
          </cell>
          <cell r="B439">
            <v>0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</row>
        <row r="440">
          <cell r="A440">
            <v>0</v>
          </cell>
          <cell r="B440">
            <v>0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</row>
        <row r="441">
          <cell r="A441">
            <v>0</v>
          </cell>
          <cell r="B441">
            <v>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</row>
        <row r="442">
          <cell r="A442">
            <v>0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</row>
        <row r="443">
          <cell r="A443">
            <v>0</v>
          </cell>
          <cell r="B443">
            <v>0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</row>
        <row r="444">
          <cell r="A444">
            <v>0</v>
          </cell>
          <cell r="B444">
            <v>0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</row>
        <row r="445">
          <cell r="A445">
            <v>0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</row>
        <row r="446">
          <cell r="A446">
            <v>0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</row>
        <row r="447">
          <cell r="A447">
            <v>0</v>
          </cell>
          <cell r="B447">
            <v>0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</row>
        <row r="448">
          <cell r="A448">
            <v>0</v>
          </cell>
          <cell r="B448">
            <v>0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</row>
        <row r="449">
          <cell r="A449">
            <v>0</v>
          </cell>
          <cell r="B449">
            <v>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</row>
        <row r="450">
          <cell r="A450">
            <v>0</v>
          </cell>
          <cell r="B450">
            <v>0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</row>
        <row r="451">
          <cell r="A451">
            <v>0</v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</row>
        <row r="453">
          <cell r="A453">
            <v>0</v>
          </cell>
          <cell r="B453">
            <v>0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</row>
        <row r="454">
          <cell r="A454">
            <v>0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</row>
        <row r="455">
          <cell r="A455">
            <v>0</v>
          </cell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</row>
        <row r="456">
          <cell r="A456">
            <v>0</v>
          </cell>
          <cell r="B456">
            <v>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</row>
        <row r="457">
          <cell r="A457">
            <v>0</v>
          </cell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</row>
        <row r="458">
          <cell r="A458">
            <v>0</v>
          </cell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</row>
        <row r="459">
          <cell r="A459">
            <v>0</v>
          </cell>
          <cell r="B459">
            <v>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</row>
        <row r="460">
          <cell r="A460">
            <v>0</v>
          </cell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</row>
        <row r="461">
          <cell r="A461">
            <v>0</v>
          </cell>
          <cell r="B461">
            <v>0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</row>
        <row r="462">
          <cell r="A462">
            <v>0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</row>
        <row r="463">
          <cell r="A463">
            <v>0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</row>
        <row r="464">
          <cell r="A464">
            <v>0</v>
          </cell>
          <cell r="B464">
            <v>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</row>
        <row r="465">
          <cell r="A465">
            <v>0</v>
          </cell>
          <cell r="B465">
            <v>0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</row>
        <row r="466">
          <cell r="A466">
            <v>0</v>
          </cell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</row>
        <row r="467">
          <cell r="A467">
            <v>0</v>
          </cell>
          <cell r="B467">
            <v>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</row>
        <row r="468">
          <cell r="A468">
            <v>0</v>
          </cell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</row>
        <row r="469">
          <cell r="A469">
            <v>0</v>
          </cell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</row>
        <row r="470">
          <cell r="A470">
            <v>0</v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</row>
        <row r="471">
          <cell r="A471">
            <v>0</v>
          </cell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</row>
        <row r="472">
          <cell r="A472">
            <v>0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</row>
        <row r="473">
          <cell r="A473">
            <v>0</v>
          </cell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</row>
        <row r="474">
          <cell r="A474">
            <v>0</v>
          </cell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</row>
        <row r="475">
          <cell r="A475">
            <v>0</v>
          </cell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</row>
        <row r="477">
          <cell r="A477">
            <v>0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</row>
        <row r="479">
          <cell r="A479">
            <v>0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</row>
        <row r="480">
          <cell r="A480">
            <v>0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</row>
        <row r="481">
          <cell r="A481">
            <v>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</row>
        <row r="483">
          <cell r="A483">
            <v>0</v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</row>
        <row r="485">
          <cell r="A485">
            <v>0</v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</row>
        <row r="486">
          <cell r="A486">
            <v>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</row>
        <row r="489">
          <cell r="A489">
            <v>0</v>
          </cell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</row>
        <row r="490">
          <cell r="A490">
            <v>0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</row>
        <row r="491">
          <cell r="A491">
            <v>0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</row>
        <row r="492">
          <cell r="A492">
            <v>0</v>
          </cell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</row>
        <row r="493">
          <cell r="A493">
            <v>0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</row>
        <row r="494">
          <cell r="A494">
            <v>0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</row>
        <row r="495">
          <cell r="A495">
            <v>0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</row>
        <row r="496">
          <cell r="A496">
            <v>0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</row>
        <row r="497">
          <cell r="A497">
            <v>0</v>
          </cell>
          <cell r="B497">
            <v>0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</row>
        <row r="498">
          <cell r="A498">
            <v>0</v>
          </cell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</row>
        <row r="499">
          <cell r="A499">
            <v>0</v>
          </cell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</row>
        <row r="500">
          <cell r="A500">
            <v>0</v>
          </cell>
          <cell r="B500">
            <v>0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</row>
        <row r="501">
          <cell r="A501">
            <v>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</row>
        <row r="503">
          <cell r="A503">
            <v>0</v>
          </cell>
          <cell r="B503">
            <v>0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</row>
        <row r="505">
          <cell r="A505">
            <v>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</row>
        <row r="506">
          <cell r="A506">
            <v>0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</row>
        <row r="507">
          <cell r="A507">
            <v>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</row>
        <row r="508">
          <cell r="A508">
            <v>0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</row>
        <row r="509">
          <cell r="A509">
            <v>0</v>
          </cell>
          <cell r="B509">
            <v>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</row>
        <row r="510">
          <cell r="A510">
            <v>0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</row>
        <row r="511">
          <cell r="A511">
            <v>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</row>
        <row r="512">
          <cell r="A512">
            <v>0</v>
          </cell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</row>
        <row r="513">
          <cell r="A513">
            <v>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</row>
        <row r="515">
          <cell r="A515">
            <v>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</row>
        <row r="516">
          <cell r="A516">
            <v>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</row>
        <row r="517">
          <cell r="A517">
            <v>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</row>
        <row r="518">
          <cell r="A518">
            <v>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</row>
        <row r="519">
          <cell r="A519">
            <v>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</row>
        <row r="520">
          <cell r="A520">
            <v>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</row>
        <row r="521">
          <cell r="A521">
            <v>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</row>
        <row r="523">
          <cell r="A523">
            <v>0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</row>
        <row r="524">
          <cell r="A524">
            <v>0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</row>
        <row r="525">
          <cell r="A525">
            <v>0</v>
          </cell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</row>
        <row r="526">
          <cell r="A526">
            <v>0</v>
          </cell>
          <cell r="B526">
            <v>0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</row>
        <row r="527">
          <cell r="A527">
            <v>0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</row>
        <row r="528">
          <cell r="A528">
            <v>0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</row>
        <row r="530">
          <cell r="A530">
            <v>0</v>
          </cell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</row>
        <row r="531">
          <cell r="A531">
            <v>0</v>
          </cell>
          <cell r="B531">
            <v>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</row>
        <row r="532">
          <cell r="A532">
            <v>0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</row>
        <row r="533">
          <cell r="A533">
            <v>0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</row>
        <row r="534">
          <cell r="A534">
            <v>0</v>
          </cell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</row>
        <row r="535">
          <cell r="A535">
            <v>0</v>
          </cell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</row>
        <row r="536">
          <cell r="A536">
            <v>0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</row>
        <row r="537">
          <cell r="A537">
            <v>0</v>
          </cell>
          <cell r="B537">
            <v>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</row>
        <row r="538">
          <cell r="A538">
            <v>0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</row>
        <row r="539">
          <cell r="A539">
            <v>0</v>
          </cell>
          <cell r="B539">
            <v>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</row>
        <row r="542">
          <cell r="A542">
            <v>0</v>
          </cell>
          <cell r="B542">
            <v>0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</row>
        <row r="543">
          <cell r="A543">
            <v>0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</row>
        <row r="544">
          <cell r="A544">
            <v>0</v>
          </cell>
          <cell r="B544">
            <v>0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</row>
        <row r="545">
          <cell r="A545">
            <v>0</v>
          </cell>
          <cell r="B545">
            <v>0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</row>
        <row r="546">
          <cell r="A546">
            <v>0</v>
          </cell>
          <cell r="B546">
            <v>0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</row>
        <row r="547">
          <cell r="A547">
            <v>0</v>
          </cell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</row>
        <row r="548">
          <cell r="A548">
            <v>0</v>
          </cell>
          <cell r="B548">
            <v>0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</row>
        <row r="549">
          <cell r="A549">
            <v>0</v>
          </cell>
          <cell r="B549">
            <v>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</row>
        <row r="550">
          <cell r="A550">
            <v>0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</row>
        <row r="551">
          <cell r="A551">
            <v>0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</row>
        <row r="552">
          <cell r="A552">
            <v>0</v>
          </cell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</row>
        <row r="553">
          <cell r="A553">
            <v>0</v>
          </cell>
          <cell r="B553">
            <v>0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</row>
        <row r="554">
          <cell r="A554">
            <v>0</v>
          </cell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</row>
        <row r="555">
          <cell r="A555">
            <v>0</v>
          </cell>
          <cell r="B555">
            <v>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</row>
        <row r="556">
          <cell r="A556">
            <v>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</row>
        <row r="557">
          <cell r="A557">
            <v>0</v>
          </cell>
          <cell r="B557">
            <v>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</row>
        <row r="558">
          <cell r="A558">
            <v>0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</row>
        <row r="559">
          <cell r="A559">
            <v>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</row>
        <row r="560">
          <cell r="A560">
            <v>0</v>
          </cell>
          <cell r="B560">
            <v>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</row>
        <row r="561">
          <cell r="A561">
            <v>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</row>
        <row r="563">
          <cell r="A563">
            <v>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</row>
        <row r="564">
          <cell r="A564">
            <v>0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</row>
        <row r="565">
          <cell r="A565">
            <v>0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</row>
        <row r="566">
          <cell r="A566">
            <v>0</v>
          </cell>
          <cell r="B566">
            <v>0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</row>
        <row r="567">
          <cell r="A567">
            <v>0</v>
          </cell>
          <cell r="B567">
            <v>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</row>
        <row r="568">
          <cell r="A568">
            <v>0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</row>
        <row r="569">
          <cell r="A569">
            <v>0</v>
          </cell>
          <cell r="B569">
            <v>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</row>
        <row r="570">
          <cell r="A570">
            <v>0</v>
          </cell>
          <cell r="B570">
            <v>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</row>
        <row r="571">
          <cell r="A571">
            <v>0</v>
          </cell>
          <cell r="B571">
            <v>0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</row>
        <row r="572">
          <cell r="A572">
            <v>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</row>
        <row r="573">
          <cell r="A573">
            <v>0</v>
          </cell>
          <cell r="B573">
            <v>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</row>
        <row r="574">
          <cell r="A574">
            <v>0</v>
          </cell>
          <cell r="B574">
            <v>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</row>
        <row r="575">
          <cell r="A575">
            <v>0</v>
          </cell>
          <cell r="B575">
            <v>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</row>
        <row r="576">
          <cell r="A576">
            <v>0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</row>
        <row r="577">
          <cell r="A577">
            <v>0</v>
          </cell>
          <cell r="B577">
            <v>0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</row>
        <row r="578">
          <cell r="A578">
            <v>0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</row>
        <row r="579">
          <cell r="A579">
            <v>0</v>
          </cell>
          <cell r="B579">
            <v>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</row>
        <row r="580">
          <cell r="A580">
            <v>0</v>
          </cell>
          <cell r="B580">
            <v>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</row>
        <row r="581">
          <cell r="A581">
            <v>0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</row>
        <row r="582">
          <cell r="A582">
            <v>0</v>
          </cell>
          <cell r="B582">
            <v>0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</row>
        <row r="583">
          <cell r="A583">
            <v>0</v>
          </cell>
          <cell r="B583">
            <v>0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</row>
        <row r="584">
          <cell r="A584">
            <v>0</v>
          </cell>
          <cell r="B584">
            <v>0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</row>
        <row r="585">
          <cell r="A585">
            <v>0</v>
          </cell>
          <cell r="B585">
            <v>0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</row>
        <row r="586">
          <cell r="A586">
            <v>0</v>
          </cell>
          <cell r="B586">
            <v>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</row>
        <row r="587">
          <cell r="A587">
            <v>0</v>
          </cell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</row>
        <row r="588">
          <cell r="A588">
            <v>0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</row>
        <row r="589">
          <cell r="A589">
            <v>0</v>
          </cell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</row>
        <row r="590">
          <cell r="A590">
            <v>0</v>
          </cell>
          <cell r="B590">
            <v>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</row>
        <row r="591">
          <cell r="A591">
            <v>0</v>
          </cell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</row>
        <row r="592">
          <cell r="A592">
            <v>0</v>
          </cell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</row>
        <row r="593">
          <cell r="A593">
            <v>0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</row>
        <row r="594">
          <cell r="A594">
            <v>0</v>
          </cell>
          <cell r="B594">
            <v>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</row>
        <row r="595">
          <cell r="A595">
            <v>0</v>
          </cell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</row>
        <row r="596">
          <cell r="A596">
            <v>0</v>
          </cell>
          <cell r="B596">
            <v>0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</row>
        <row r="597">
          <cell r="A597">
            <v>0</v>
          </cell>
          <cell r="B597">
            <v>0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</row>
        <row r="598">
          <cell r="A598">
            <v>0</v>
          </cell>
          <cell r="B598">
            <v>0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</row>
        <row r="599">
          <cell r="A599">
            <v>0</v>
          </cell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</row>
        <row r="600">
          <cell r="A600">
            <v>0</v>
          </cell>
          <cell r="B600">
            <v>0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</row>
        <row r="601">
          <cell r="A601">
            <v>0</v>
          </cell>
          <cell r="B601">
            <v>0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</row>
        <row r="602">
          <cell r="A602">
            <v>0</v>
          </cell>
          <cell r="B602">
            <v>0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</row>
        <row r="603">
          <cell r="A603">
            <v>0</v>
          </cell>
          <cell r="B603">
            <v>0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</row>
        <row r="604">
          <cell r="A604">
            <v>0</v>
          </cell>
          <cell r="B604">
            <v>0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</row>
        <row r="605">
          <cell r="A605">
            <v>0</v>
          </cell>
          <cell r="B605">
            <v>0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</row>
        <row r="606">
          <cell r="A606">
            <v>0</v>
          </cell>
          <cell r="B606">
            <v>0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</row>
        <row r="607">
          <cell r="A607">
            <v>0</v>
          </cell>
          <cell r="B607">
            <v>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</row>
        <row r="608">
          <cell r="A608">
            <v>0</v>
          </cell>
          <cell r="B608">
            <v>0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</row>
        <row r="609">
          <cell r="A609">
            <v>0</v>
          </cell>
          <cell r="B609">
            <v>0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</row>
        <row r="610">
          <cell r="A610">
            <v>0</v>
          </cell>
          <cell r="B610">
            <v>0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</row>
        <row r="611">
          <cell r="A611">
            <v>0</v>
          </cell>
          <cell r="B611">
            <v>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</row>
        <row r="612">
          <cell r="A612">
            <v>0</v>
          </cell>
          <cell r="B612">
            <v>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</row>
        <row r="613">
          <cell r="A613">
            <v>0</v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</row>
        <row r="614">
          <cell r="A614">
            <v>0</v>
          </cell>
          <cell r="B614">
            <v>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</row>
        <row r="615">
          <cell r="A615">
            <v>0</v>
          </cell>
          <cell r="B615">
            <v>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</row>
        <row r="616">
          <cell r="A616">
            <v>0</v>
          </cell>
          <cell r="B616">
            <v>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</row>
        <row r="617">
          <cell r="A617">
            <v>0</v>
          </cell>
          <cell r="B617">
            <v>0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</row>
        <row r="618">
          <cell r="A618">
            <v>0</v>
          </cell>
          <cell r="B618">
            <v>0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</row>
        <row r="619">
          <cell r="A619">
            <v>0</v>
          </cell>
          <cell r="B619">
            <v>0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</row>
        <row r="620">
          <cell r="A620">
            <v>0</v>
          </cell>
          <cell r="B620">
            <v>0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</row>
        <row r="621">
          <cell r="A621">
            <v>0</v>
          </cell>
          <cell r="B621">
            <v>0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</row>
        <row r="622">
          <cell r="A622">
            <v>0</v>
          </cell>
          <cell r="B622">
            <v>0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</row>
        <row r="623">
          <cell r="A623">
            <v>0</v>
          </cell>
          <cell r="B623">
            <v>0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</row>
        <row r="624">
          <cell r="A624">
            <v>0</v>
          </cell>
          <cell r="B624">
            <v>0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</row>
        <row r="625">
          <cell r="A625">
            <v>0</v>
          </cell>
          <cell r="B625">
            <v>0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</row>
        <row r="626">
          <cell r="A626">
            <v>0</v>
          </cell>
          <cell r="B626">
            <v>0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</row>
        <row r="627">
          <cell r="A627">
            <v>0</v>
          </cell>
          <cell r="B627">
            <v>0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</row>
        <row r="628">
          <cell r="A628">
            <v>0</v>
          </cell>
          <cell r="B628">
            <v>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</row>
        <row r="629">
          <cell r="A629">
            <v>0</v>
          </cell>
          <cell r="B629">
            <v>0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</row>
        <row r="630">
          <cell r="A630">
            <v>0</v>
          </cell>
          <cell r="B630">
            <v>0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</row>
        <row r="631">
          <cell r="A631">
            <v>0</v>
          </cell>
          <cell r="B631">
            <v>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</row>
        <row r="632">
          <cell r="A632">
            <v>0</v>
          </cell>
          <cell r="B632">
            <v>0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</row>
        <row r="633">
          <cell r="A633">
            <v>0</v>
          </cell>
          <cell r="B633">
            <v>0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</row>
        <row r="634">
          <cell r="A634">
            <v>0</v>
          </cell>
          <cell r="B634">
            <v>0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</row>
        <row r="635">
          <cell r="A635">
            <v>0</v>
          </cell>
          <cell r="B635">
            <v>0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</row>
        <row r="636">
          <cell r="A636">
            <v>0</v>
          </cell>
          <cell r="B636">
            <v>0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</row>
        <row r="637">
          <cell r="A637">
            <v>0</v>
          </cell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</row>
        <row r="638">
          <cell r="A638">
            <v>0</v>
          </cell>
          <cell r="B638">
            <v>0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</row>
        <row r="639">
          <cell r="A639">
            <v>0</v>
          </cell>
          <cell r="B639">
            <v>0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</row>
        <row r="640">
          <cell r="A640">
            <v>0</v>
          </cell>
          <cell r="B640">
            <v>0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</row>
        <row r="641">
          <cell r="A641">
            <v>0</v>
          </cell>
          <cell r="B641">
            <v>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</row>
        <row r="642">
          <cell r="A642">
            <v>0</v>
          </cell>
          <cell r="B642">
            <v>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</row>
        <row r="643">
          <cell r="A643">
            <v>0</v>
          </cell>
          <cell r="B643">
            <v>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</row>
        <row r="644">
          <cell r="A644">
            <v>0</v>
          </cell>
          <cell r="B644">
            <v>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</row>
        <row r="645">
          <cell r="A645">
            <v>0</v>
          </cell>
          <cell r="B645">
            <v>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</row>
        <row r="646">
          <cell r="A646">
            <v>0</v>
          </cell>
          <cell r="B646">
            <v>0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</row>
        <row r="647">
          <cell r="A647">
            <v>0</v>
          </cell>
          <cell r="B647">
            <v>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</row>
        <row r="648">
          <cell r="A648">
            <v>0</v>
          </cell>
          <cell r="B648">
            <v>0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</row>
        <row r="649">
          <cell r="A649">
            <v>0</v>
          </cell>
          <cell r="B649">
            <v>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</row>
        <row r="650">
          <cell r="A650">
            <v>0</v>
          </cell>
          <cell r="B650">
            <v>0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</row>
        <row r="651">
          <cell r="A651">
            <v>0</v>
          </cell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</row>
        <row r="652">
          <cell r="A652">
            <v>0</v>
          </cell>
          <cell r="B652">
            <v>0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</row>
        <row r="653">
          <cell r="A653">
            <v>0</v>
          </cell>
          <cell r="B653">
            <v>0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</row>
        <row r="654">
          <cell r="A654">
            <v>0</v>
          </cell>
          <cell r="B654">
            <v>0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</row>
        <row r="655">
          <cell r="A655">
            <v>0</v>
          </cell>
          <cell r="B655">
            <v>0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</row>
        <row r="656">
          <cell r="A656">
            <v>0</v>
          </cell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</row>
        <row r="657">
          <cell r="A657">
            <v>0</v>
          </cell>
          <cell r="B657">
            <v>0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</row>
        <row r="658">
          <cell r="A658">
            <v>0</v>
          </cell>
          <cell r="B658">
            <v>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</row>
        <row r="659">
          <cell r="A659">
            <v>0</v>
          </cell>
          <cell r="B659">
            <v>0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</row>
        <row r="660">
          <cell r="A660">
            <v>0</v>
          </cell>
          <cell r="B660">
            <v>0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</row>
        <row r="661">
          <cell r="A661">
            <v>0</v>
          </cell>
          <cell r="B661">
            <v>0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</row>
        <row r="662">
          <cell r="A662">
            <v>0</v>
          </cell>
          <cell r="B662">
            <v>0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</row>
        <row r="663">
          <cell r="A663">
            <v>0</v>
          </cell>
          <cell r="B663">
            <v>0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</row>
        <row r="664">
          <cell r="A664">
            <v>0</v>
          </cell>
          <cell r="B664">
            <v>0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</row>
        <row r="665">
          <cell r="A665">
            <v>0</v>
          </cell>
          <cell r="B665">
            <v>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</row>
        <row r="666">
          <cell r="A666">
            <v>0</v>
          </cell>
          <cell r="B666">
            <v>0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</row>
        <row r="667">
          <cell r="A667">
            <v>0</v>
          </cell>
          <cell r="B667">
            <v>0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</row>
        <row r="668">
          <cell r="A668">
            <v>0</v>
          </cell>
          <cell r="B668">
            <v>0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</row>
        <row r="669">
          <cell r="A669">
            <v>0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</row>
        <row r="670">
          <cell r="A670">
            <v>0</v>
          </cell>
          <cell r="B670">
            <v>0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</row>
        <row r="671">
          <cell r="A671">
            <v>0</v>
          </cell>
          <cell r="B671">
            <v>0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</row>
        <row r="672">
          <cell r="A672">
            <v>0</v>
          </cell>
          <cell r="B672">
            <v>0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</row>
        <row r="673">
          <cell r="A673">
            <v>0</v>
          </cell>
          <cell r="B673">
            <v>0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</row>
        <row r="674">
          <cell r="A674">
            <v>0</v>
          </cell>
          <cell r="B674">
            <v>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</row>
        <row r="675">
          <cell r="A675">
            <v>0</v>
          </cell>
          <cell r="B675">
            <v>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</row>
        <row r="678">
          <cell r="A678">
            <v>0</v>
          </cell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</row>
        <row r="680">
          <cell r="A680">
            <v>0</v>
          </cell>
          <cell r="B680">
            <v>0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</row>
        <row r="684">
          <cell r="A684">
            <v>0</v>
          </cell>
          <cell r="B684">
            <v>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</row>
        <row r="687">
          <cell r="A687">
            <v>0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</row>
        <row r="688">
          <cell r="A688">
            <v>0</v>
          </cell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</row>
        <row r="690">
          <cell r="A690">
            <v>0</v>
          </cell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</row>
        <row r="692">
          <cell r="A692">
            <v>0</v>
          </cell>
          <cell r="B692">
            <v>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</row>
        <row r="693">
          <cell r="A693">
            <v>0</v>
          </cell>
          <cell r="B693">
            <v>0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</row>
        <row r="696">
          <cell r="A696">
            <v>0</v>
          </cell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</row>
        <row r="698">
          <cell r="A698">
            <v>0</v>
          </cell>
          <cell r="B698">
            <v>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</row>
        <row r="700">
          <cell r="A700">
            <v>0</v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</row>
        <row r="701">
          <cell r="A701">
            <v>0</v>
          </cell>
          <cell r="B701">
            <v>0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</row>
        <row r="702">
          <cell r="A702">
            <v>0</v>
          </cell>
          <cell r="B702">
            <v>0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</row>
        <row r="703">
          <cell r="A703">
            <v>0</v>
          </cell>
          <cell r="B703">
            <v>0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</row>
        <row r="704">
          <cell r="A704">
            <v>0</v>
          </cell>
          <cell r="B704">
            <v>0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</row>
        <row r="705">
          <cell r="A705">
            <v>0</v>
          </cell>
          <cell r="B705">
            <v>0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</row>
        <row r="706">
          <cell r="A706">
            <v>0</v>
          </cell>
          <cell r="B706">
            <v>0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</row>
        <row r="707">
          <cell r="A707">
            <v>0</v>
          </cell>
          <cell r="B707">
            <v>0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</row>
        <row r="708">
          <cell r="A708">
            <v>0</v>
          </cell>
          <cell r="B708">
            <v>0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</row>
        <row r="709">
          <cell r="A709">
            <v>0</v>
          </cell>
          <cell r="B709">
            <v>0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</row>
        <row r="710">
          <cell r="A710">
            <v>0</v>
          </cell>
          <cell r="B710">
            <v>0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</row>
        <row r="711">
          <cell r="A711">
            <v>0</v>
          </cell>
          <cell r="B711">
            <v>0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</row>
        <row r="712">
          <cell r="A712">
            <v>0</v>
          </cell>
          <cell r="B712">
            <v>0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</row>
        <row r="713">
          <cell r="A713">
            <v>0</v>
          </cell>
          <cell r="B713">
            <v>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</row>
        <row r="714">
          <cell r="A714">
            <v>0</v>
          </cell>
          <cell r="B714">
            <v>0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</row>
        <row r="715">
          <cell r="A715">
            <v>0</v>
          </cell>
          <cell r="B715">
            <v>0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</row>
        <row r="716">
          <cell r="A716">
            <v>0</v>
          </cell>
          <cell r="B716">
            <v>0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</row>
        <row r="717">
          <cell r="A717">
            <v>0</v>
          </cell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</row>
        <row r="718">
          <cell r="A718">
            <v>0</v>
          </cell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</row>
        <row r="719">
          <cell r="A719">
            <v>0</v>
          </cell>
          <cell r="B719">
            <v>0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</row>
        <row r="720">
          <cell r="A720">
            <v>0</v>
          </cell>
          <cell r="B720">
            <v>0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</row>
        <row r="721">
          <cell r="A721">
            <v>0</v>
          </cell>
          <cell r="B721">
            <v>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</row>
        <row r="723">
          <cell r="A723">
            <v>0</v>
          </cell>
          <cell r="B723">
            <v>0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</row>
        <row r="724">
          <cell r="A724">
            <v>0</v>
          </cell>
          <cell r="B724">
            <v>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</row>
        <row r="725">
          <cell r="A725">
            <v>0</v>
          </cell>
          <cell r="B725">
            <v>0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</row>
        <row r="726">
          <cell r="A726">
            <v>0</v>
          </cell>
          <cell r="B726">
            <v>0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</row>
        <row r="727">
          <cell r="A727">
            <v>0</v>
          </cell>
          <cell r="B727">
            <v>0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</row>
        <row r="728">
          <cell r="A728">
            <v>0</v>
          </cell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</row>
        <row r="729">
          <cell r="A729">
            <v>0</v>
          </cell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</row>
        <row r="730">
          <cell r="A730">
            <v>0</v>
          </cell>
          <cell r="B730">
            <v>0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</row>
        <row r="731">
          <cell r="A731">
            <v>0</v>
          </cell>
          <cell r="B731">
            <v>0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</row>
        <row r="732">
          <cell r="A732">
            <v>0</v>
          </cell>
          <cell r="B732">
            <v>0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</row>
        <row r="734">
          <cell r="A734">
            <v>0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</row>
        <row r="735">
          <cell r="A735">
            <v>0</v>
          </cell>
          <cell r="B735">
            <v>0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</row>
        <row r="736">
          <cell r="A736">
            <v>0</v>
          </cell>
          <cell r="B736">
            <v>0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</row>
        <row r="737">
          <cell r="A737">
            <v>0</v>
          </cell>
          <cell r="B737">
            <v>0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</row>
        <row r="738">
          <cell r="A738">
            <v>0</v>
          </cell>
          <cell r="B738">
            <v>0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</row>
        <row r="739">
          <cell r="A739">
            <v>0</v>
          </cell>
          <cell r="B739">
            <v>0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</row>
        <row r="740">
          <cell r="A740">
            <v>0</v>
          </cell>
          <cell r="B740">
            <v>0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</row>
        <row r="741">
          <cell r="A741">
            <v>0</v>
          </cell>
          <cell r="B741">
            <v>0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</row>
        <row r="742">
          <cell r="A742">
            <v>0</v>
          </cell>
          <cell r="B742">
            <v>0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</row>
        <row r="743">
          <cell r="A743">
            <v>0</v>
          </cell>
          <cell r="B743">
            <v>0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</row>
        <row r="744">
          <cell r="A744">
            <v>0</v>
          </cell>
          <cell r="B744">
            <v>0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</row>
        <row r="745">
          <cell r="A745">
            <v>0</v>
          </cell>
          <cell r="B745">
            <v>0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</row>
        <row r="746">
          <cell r="A746">
            <v>0</v>
          </cell>
          <cell r="B746">
            <v>0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</row>
        <row r="747">
          <cell r="A747">
            <v>0</v>
          </cell>
          <cell r="B747">
            <v>0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</row>
        <row r="748">
          <cell r="A748">
            <v>0</v>
          </cell>
          <cell r="B748">
            <v>0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</row>
        <row r="749">
          <cell r="A749">
            <v>0</v>
          </cell>
          <cell r="B749">
            <v>0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</row>
        <row r="750">
          <cell r="A750">
            <v>0</v>
          </cell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</row>
        <row r="751">
          <cell r="A751">
            <v>0</v>
          </cell>
          <cell r="B751">
            <v>0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</row>
        <row r="752">
          <cell r="A752">
            <v>0</v>
          </cell>
          <cell r="B752">
            <v>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</row>
        <row r="753">
          <cell r="A753">
            <v>0</v>
          </cell>
          <cell r="B753">
            <v>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</row>
        <row r="754">
          <cell r="A754">
            <v>0</v>
          </cell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</row>
        <row r="755">
          <cell r="A755">
            <v>0</v>
          </cell>
          <cell r="B755">
            <v>0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</row>
        <row r="756">
          <cell r="A756">
            <v>0</v>
          </cell>
          <cell r="B756">
            <v>0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</row>
        <row r="757">
          <cell r="A757">
            <v>0</v>
          </cell>
          <cell r="B757">
            <v>0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</row>
        <row r="758">
          <cell r="A758">
            <v>0</v>
          </cell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</row>
        <row r="759">
          <cell r="A759">
            <v>0</v>
          </cell>
          <cell r="B759">
            <v>0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</row>
        <row r="760">
          <cell r="A760">
            <v>0</v>
          </cell>
          <cell r="B760">
            <v>0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</row>
        <row r="761">
          <cell r="A761">
            <v>0</v>
          </cell>
          <cell r="B761">
            <v>0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</row>
        <row r="762">
          <cell r="A762">
            <v>0</v>
          </cell>
          <cell r="B762">
            <v>0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</row>
        <row r="763">
          <cell r="A763">
            <v>0</v>
          </cell>
          <cell r="B763">
            <v>0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</row>
        <row r="764">
          <cell r="A764">
            <v>0</v>
          </cell>
          <cell r="B764">
            <v>0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</row>
        <row r="765">
          <cell r="A765">
            <v>0</v>
          </cell>
          <cell r="B765">
            <v>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</row>
        <row r="766">
          <cell r="A766">
            <v>0</v>
          </cell>
          <cell r="B766">
            <v>0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</row>
        <row r="767">
          <cell r="A767">
            <v>0</v>
          </cell>
          <cell r="B767">
            <v>0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</row>
        <row r="768">
          <cell r="A768">
            <v>0</v>
          </cell>
          <cell r="B768">
            <v>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</row>
        <row r="769">
          <cell r="A769">
            <v>0</v>
          </cell>
          <cell r="B769">
            <v>0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</row>
        <row r="770">
          <cell r="A770">
            <v>0</v>
          </cell>
          <cell r="B770">
            <v>0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</row>
        <row r="771">
          <cell r="A771">
            <v>0</v>
          </cell>
          <cell r="B771">
            <v>0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</row>
        <row r="772">
          <cell r="A772">
            <v>0</v>
          </cell>
          <cell r="B772">
            <v>0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</row>
        <row r="773">
          <cell r="A773">
            <v>0</v>
          </cell>
          <cell r="B773">
            <v>0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</row>
        <row r="774">
          <cell r="A774">
            <v>0</v>
          </cell>
          <cell r="B774">
            <v>0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</row>
        <row r="775">
          <cell r="A775">
            <v>0</v>
          </cell>
          <cell r="B775">
            <v>0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</row>
        <row r="776">
          <cell r="A776">
            <v>0</v>
          </cell>
          <cell r="B776">
            <v>0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</row>
        <row r="777">
          <cell r="A777">
            <v>0</v>
          </cell>
          <cell r="B777">
            <v>0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</row>
        <row r="778">
          <cell r="A778">
            <v>0</v>
          </cell>
          <cell r="B778">
            <v>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</row>
        <row r="779">
          <cell r="A779">
            <v>0</v>
          </cell>
          <cell r="B779">
            <v>0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</row>
        <row r="780">
          <cell r="A780">
            <v>0</v>
          </cell>
          <cell r="B780">
            <v>0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</row>
        <row r="781">
          <cell r="A781">
            <v>0</v>
          </cell>
          <cell r="B781">
            <v>0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</row>
        <row r="782">
          <cell r="A782">
            <v>0</v>
          </cell>
          <cell r="B782">
            <v>0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</row>
        <row r="783">
          <cell r="A783">
            <v>0</v>
          </cell>
          <cell r="B783">
            <v>0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</row>
        <row r="784">
          <cell r="A784">
            <v>0</v>
          </cell>
          <cell r="B784">
            <v>0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</row>
        <row r="785">
          <cell r="A785">
            <v>0</v>
          </cell>
          <cell r="B785">
            <v>0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</row>
        <row r="786">
          <cell r="A786">
            <v>0</v>
          </cell>
          <cell r="B786">
            <v>0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</row>
        <row r="787">
          <cell r="A787">
            <v>0</v>
          </cell>
          <cell r="B787">
            <v>0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</row>
        <row r="788">
          <cell r="A788">
            <v>0</v>
          </cell>
          <cell r="B788">
            <v>0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</row>
        <row r="789">
          <cell r="A789">
            <v>0</v>
          </cell>
          <cell r="B789">
            <v>0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</row>
        <row r="790">
          <cell r="A790">
            <v>0</v>
          </cell>
          <cell r="B790">
            <v>0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</row>
        <row r="791">
          <cell r="A791">
            <v>0</v>
          </cell>
          <cell r="B791">
            <v>0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</row>
        <row r="792">
          <cell r="A792">
            <v>0</v>
          </cell>
          <cell r="B792">
            <v>0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</row>
        <row r="793">
          <cell r="A793">
            <v>0</v>
          </cell>
          <cell r="B793">
            <v>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</row>
        <row r="794">
          <cell r="A794">
            <v>0</v>
          </cell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</row>
        <row r="795">
          <cell r="A795">
            <v>0</v>
          </cell>
          <cell r="B795">
            <v>0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</row>
        <row r="796">
          <cell r="A796">
            <v>0</v>
          </cell>
          <cell r="B796">
            <v>0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</row>
        <row r="797">
          <cell r="A797">
            <v>0</v>
          </cell>
          <cell r="B797">
            <v>0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</row>
        <row r="798">
          <cell r="A798">
            <v>0</v>
          </cell>
          <cell r="B798">
            <v>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</row>
        <row r="799">
          <cell r="A799">
            <v>0</v>
          </cell>
          <cell r="B799">
            <v>0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</row>
        <row r="800">
          <cell r="A800">
            <v>0</v>
          </cell>
          <cell r="B800">
            <v>0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</row>
        <row r="801">
          <cell r="A801">
            <v>0</v>
          </cell>
          <cell r="B801">
            <v>0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</row>
        <row r="802">
          <cell r="A802">
            <v>0</v>
          </cell>
          <cell r="B802">
            <v>0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</row>
        <row r="803">
          <cell r="A803">
            <v>0</v>
          </cell>
          <cell r="B803">
            <v>0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</row>
        <row r="804">
          <cell r="A804">
            <v>0</v>
          </cell>
          <cell r="B804">
            <v>0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</row>
        <row r="805">
          <cell r="A805">
            <v>0</v>
          </cell>
          <cell r="B805">
            <v>0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</row>
        <row r="806">
          <cell r="A806">
            <v>0</v>
          </cell>
          <cell r="B806">
            <v>0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</row>
        <row r="807">
          <cell r="A807">
            <v>0</v>
          </cell>
          <cell r="B807">
            <v>0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</row>
        <row r="808">
          <cell r="A808">
            <v>0</v>
          </cell>
          <cell r="B808">
            <v>0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</row>
        <row r="809">
          <cell r="A809">
            <v>0</v>
          </cell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</row>
        <row r="810">
          <cell r="A810">
            <v>0</v>
          </cell>
          <cell r="B810">
            <v>0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</row>
        <row r="811">
          <cell r="A811">
            <v>0</v>
          </cell>
          <cell r="B811">
            <v>0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</row>
        <row r="812">
          <cell r="A812">
            <v>0</v>
          </cell>
          <cell r="B812">
            <v>0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</row>
        <row r="814">
          <cell r="A814">
            <v>0</v>
          </cell>
          <cell r="B814">
            <v>0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</row>
        <row r="815">
          <cell r="A815">
            <v>0</v>
          </cell>
          <cell r="B815">
            <v>0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</row>
        <row r="816">
          <cell r="A816">
            <v>0</v>
          </cell>
          <cell r="B816">
            <v>0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</row>
        <row r="817">
          <cell r="A817">
            <v>0</v>
          </cell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</row>
        <row r="818">
          <cell r="A818">
            <v>0</v>
          </cell>
          <cell r="B818">
            <v>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</row>
        <row r="819">
          <cell r="A819">
            <v>0</v>
          </cell>
          <cell r="B819">
            <v>0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</row>
        <row r="820">
          <cell r="A820">
            <v>0</v>
          </cell>
          <cell r="B820">
            <v>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</row>
        <row r="821">
          <cell r="A821">
            <v>0</v>
          </cell>
          <cell r="B821">
            <v>0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</row>
        <row r="822">
          <cell r="A822">
            <v>0</v>
          </cell>
          <cell r="B822">
            <v>0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</row>
        <row r="823">
          <cell r="A823">
            <v>0</v>
          </cell>
          <cell r="B823">
            <v>0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</row>
        <row r="824">
          <cell r="A824">
            <v>0</v>
          </cell>
          <cell r="B824">
            <v>0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</row>
        <row r="825">
          <cell r="A825">
            <v>0</v>
          </cell>
          <cell r="B825">
            <v>0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</row>
        <row r="826">
          <cell r="A826">
            <v>0</v>
          </cell>
          <cell r="B826">
            <v>0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</row>
        <row r="827">
          <cell r="A827">
            <v>0</v>
          </cell>
          <cell r="B827">
            <v>0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</row>
        <row r="828">
          <cell r="A828">
            <v>0</v>
          </cell>
          <cell r="B828">
            <v>0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</row>
        <row r="829">
          <cell r="A829">
            <v>0</v>
          </cell>
          <cell r="B829">
            <v>0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</row>
        <row r="830">
          <cell r="A830">
            <v>0</v>
          </cell>
          <cell r="B830">
            <v>0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</row>
        <row r="831">
          <cell r="A831">
            <v>0</v>
          </cell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</row>
        <row r="832">
          <cell r="A832">
            <v>0</v>
          </cell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</row>
        <row r="833">
          <cell r="A833">
            <v>0</v>
          </cell>
          <cell r="B833">
            <v>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</row>
        <row r="834">
          <cell r="A834">
            <v>0</v>
          </cell>
          <cell r="B834">
            <v>0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</row>
        <row r="835">
          <cell r="A835">
            <v>0</v>
          </cell>
          <cell r="B835">
            <v>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</row>
        <row r="836">
          <cell r="A836">
            <v>0</v>
          </cell>
          <cell r="B836">
            <v>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</row>
        <row r="837">
          <cell r="A837">
            <v>0</v>
          </cell>
          <cell r="B837">
            <v>0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</row>
        <row r="838">
          <cell r="A838">
            <v>0</v>
          </cell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</row>
        <row r="839">
          <cell r="A839">
            <v>0</v>
          </cell>
          <cell r="B839">
            <v>0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</row>
        <row r="840">
          <cell r="A840">
            <v>0</v>
          </cell>
          <cell r="B840">
            <v>0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</row>
        <row r="841">
          <cell r="A841">
            <v>0</v>
          </cell>
          <cell r="B841">
            <v>0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</row>
        <row r="842">
          <cell r="A842">
            <v>0</v>
          </cell>
          <cell r="B842">
            <v>0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</row>
        <row r="843">
          <cell r="A843">
            <v>0</v>
          </cell>
          <cell r="B843">
            <v>0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</row>
        <row r="844">
          <cell r="A844">
            <v>0</v>
          </cell>
          <cell r="B844">
            <v>0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</row>
        <row r="845">
          <cell r="A845">
            <v>0</v>
          </cell>
          <cell r="B845">
            <v>0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</row>
        <row r="846">
          <cell r="A846">
            <v>0</v>
          </cell>
          <cell r="B846">
            <v>0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</row>
        <row r="847">
          <cell r="A847">
            <v>0</v>
          </cell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</row>
        <row r="848">
          <cell r="A848">
            <v>0</v>
          </cell>
          <cell r="B848">
            <v>0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</row>
        <row r="849">
          <cell r="A849">
            <v>0</v>
          </cell>
          <cell r="B849">
            <v>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</row>
        <row r="850">
          <cell r="A850">
            <v>0</v>
          </cell>
          <cell r="B850">
            <v>0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</row>
        <row r="852">
          <cell r="A852">
            <v>0</v>
          </cell>
          <cell r="B852">
            <v>0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</row>
        <row r="853">
          <cell r="A853">
            <v>0</v>
          </cell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</row>
        <row r="854">
          <cell r="A854">
            <v>0</v>
          </cell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</row>
        <row r="855">
          <cell r="A855">
            <v>0</v>
          </cell>
          <cell r="B855">
            <v>0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</row>
        <row r="857">
          <cell r="A857">
            <v>0</v>
          </cell>
          <cell r="B857">
            <v>0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</row>
        <row r="858">
          <cell r="A858">
            <v>0</v>
          </cell>
          <cell r="B858">
            <v>0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</row>
        <row r="859">
          <cell r="A859">
            <v>0</v>
          </cell>
          <cell r="B859">
            <v>0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</row>
        <row r="860">
          <cell r="A860">
            <v>0</v>
          </cell>
          <cell r="B860">
            <v>0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</row>
        <row r="861">
          <cell r="A861">
            <v>0</v>
          </cell>
          <cell r="B861">
            <v>0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</row>
        <row r="862">
          <cell r="A862">
            <v>0</v>
          </cell>
          <cell r="B862">
            <v>0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</row>
        <row r="863">
          <cell r="A863">
            <v>0</v>
          </cell>
          <cell r="B863">
            <v>0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</row>
        <row r="864">
          <cell r="A864">
            <v>0</v>
          </cell>
          <cell r="B864">
            <v>0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</row>
        <row r="865">
          <cell r="A865">
            <v>0</v>
          </cell>
          <cell r="B865">
            <v>0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</row>
        <row r="866">
          <cell r="A866">
            <v>0</v>
          </cell>
          <cell r="B866">
            <v>0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</row>
        <row r="867">
          <cell r="A867">
            <v>0</v>
          </cell>
          <cell r="B867">
            <v>0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</row>
        <row r="868">
          <cell r="A868">
            <v>0</v>
          </cell>
          <cell r="B868">
            <v>0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</row>
        <row r="869">
          <cell r="A869">
            <v>0</v>
          </cell>
          <cell r="B869">
            <v>0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</row>
        <row r="870">
          <cell r="A870">
            <v>0</v>
          </cell>
          <cell r="B870">
            <v>0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</row>
        <row r="871">
          <cell r="A871">
            <v>0</v>
          </cell>
          <cell r="B871">
            <v>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</row>
        <row r="872">
          <cell r="A872">
            <v>0</v>
          </cell>
          <cell r="B872">
            <v>0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</row>
        <row r="873">
          <cell r="A873">
            <v>0</v>
          </cell>
          <cell r="B873">
            <v>0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</row>
        <row r="874">
          <cell r="A874">
            <v>0</v>
          </cell>
          <cell r="B874">
            <v>0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</row>
        <row r="875">
          <cell r="A875">
            <v>0</v>
          </cell>
          <cell r="B875">
            <v>0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</row>
        <row r="876">
          <cell r="A876">
            <v>0</v>
          </cell>
          <cell r="B876">
            <v>0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</row>
        <row r="877">
          <cell r="A877">
            <v>0</v>
          </cell>
          <cell r="B877">
            <v>0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</row>
        <row r="878">
          <cell r="A878">
            <v>0</v>
          </cell>
          <cell r="B878">
            <v>0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</row>
        <row r="879">
          <cell r="A879">
            <v>0</v>
          </cell>
          <cell r="B879">
            <v>0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</row>
        <row r="880">
          <cell r="A880">
            <v>0</v>
          </cell>
          <cell r="B880">
            <v>0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</row>
        <row r="881">
          <cell r="A881">
            <v>0</v>
          </cell>
          <cell r="B881">
            <v>0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</row>
        <row r="882">
          <cell r="A882">
            <v>0</v>
          </cell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</row>
        <row r="883">
          <cell r="A883">
            <v>0</v>
          </cell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</row>
        <row r="884">
          <cell r="A884">
            <v>0</v>
          </cell>
          <cell r="B884">
            <v>0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</row>
        <row r="885">
          <cell r="A885">
            <v>0</v>
          </cell>
          <cell r="B885">
            <v>0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</row>
        <row r="886">
          <cell r="A886">
            <v>0</v>
          </cell>
          <cell r="B886">
            <v>0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</row>
        <row r="887">
          <cell r="A887">
            <v>0</v>
          </cell>
          <cell r="B887">
            <v>0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</row>
        <row r="888">
          <cell r="A888">
            <v>0</v>
          </cell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</row>
        <row r="889">
          <cell r="A889">
            <v>0</v>
          </cell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</row>
        <row r="890">
          <cell r="A890">
            <v>0</v>
          </cell>
          <cell r="B890">
            <v>0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</row>
        <row r="891">
          <cell r="A891">
            <v>0</v>
          </cell>
          <cell r="B891">
            <v>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</row>
        <row r="892">
          <cell r="A892">
            <v>0</v>
          </cell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</row>
        <row r="893">
          <cell r="A893">
            <v>0</v>
          </cell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</row>
        <row r="894">
          <cell r="A894">
            <v>0</v>
          </cell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</row>
        <row r="895">
          <cell r="A895">
            <v>0</v>
          </cell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</row>
        <row r="896">
          <cell r="A896">
            <v>0</v>
          </cell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</row>
        <row r="897">
          <cell r="A897">
            <v>0</v>
          </cell>
          <cell r="B897">
            <v>0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</row>
        <row r="898">
          <cell r="A898">
            <v>0</v>
          </cell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</row>
        <row r="899">
          <cell r="A899">
            <v>0</v>
          </cell>
          <cell r="B899">
            <v>0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</row>
        <row r="900">
          <cell r="A900">
            <v>0</v>
          </cell>
          <cell r="B900">
            <v>0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</row>
        <row r="901">
          <cell r="A901">
            <v>0</v>
          </cell>
          <cell r="B901">
            <v>0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</row>
        <row r="902">
          <cell r="A902">
            <v>0</v>
          </cell>
          <cell r="B902">
            <v>0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</row>
        <row r="903">
          <cell r="A903">
            <v>0</v>
          </cell>
          <cell r="B903">
            <v>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</row>
        <row r="904">
          <cell r="A904">
            <v>0</v>
          </cell>
          <cell r="B904">
            <v>0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</row>
        <row r="905">
          <cell r="A905">
            <v>0</v>
          </cell>
          <cell r="B905">
            <v>0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</row>
        <row r="906">
          <cell r="A906">
            <v>0</v>
          </cell>
          <cell r="B906">
            <v>0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</row>
        <row r="907">
          <cell r="A907">
            <v>0</v>
          </cell>
          <cell r="B907">
            <v>0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</row>
        <row r="908">
          <cell r="A908">
            <v>0</v>
          </cell>
          <cell r="B908">
            <v>0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</row>
        <row r="909">
          <cell r="A909">
            <v>0</v>
          </cell>
          <cell r="B909">
            <v>0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</row>
        <row r="910">
          <cell r="A910">
            <v>0</v>
          </cell>
          <cell r="B910">
            <v>0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</row>
        <row r="911">
          <cell r="A911">
            <v>0</v>
          </cell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</row>
        <row r="912">
          <cell r="A912">
            <v>0</v>
          </cell>
          <cell r="B912">
            <v>0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</row>
        <row r="913">
          <cell r="A913">
            <v>0</v>
          </cell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</row>
        <row r="914">
          <cell r="A914">
            <v>0</v>
          </cell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</row>
        <row r="915">
          <cell r="A915">
            <v>0</v>
          </cell>
          <cell r="B915">
            <v>0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</row>
        <row r="916">
          <cell r="A916">
            <v>0</v>
          </cell>
          <cell r="B916">
            <v>0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</row>
        <row r="917">
          <cell r="A917">
            <v>0</v>
          </cell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</row>
        <row r="918">
          <cell r="A918">
            <v>0</v>
          </cell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</row>
        <row r="919">
          <cell r="A919">
            <v>0</v>
          </cell>
          <cell r="B919">
            <v>0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</row>
        <row r="920">
          <cell r="A920">
            <v>0</v>
          </cell>
          <cell r="B920">
            <v>0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</row>
        <row r="921">
          <cell r="A921">
            <v>0</v>
          </cell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</row>
        <row r="922">
          <cell r="A922">
            <v>0</v>
          </cell>
          <cell r="B922">
            <v>0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</row>
        <row r="923">
          <cell r="A923">
            <v>0</v>
          </cell>
          <cell r="B923">
            <v>0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</row>
        <row r="924">
          <cell r="A924">
            <v>0</v>
          </cell>
          <cell r="B924">
            <v>0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</row>
        <row r="925">
          <cell r="A925">
            <v>0</v>
          </cell>
          <cell r="B925">
            <v>0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</row>
        <row r="926">
          <cell r="A926">
            <v>0</v>
          </cell>
          <cell r="B926">
            <v>0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</row>
        <row r="927">
          <cell r="A927">
            <v>0</v>
          </cell>
          <cell r="B927">
            <v>0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</row>
        <row r="928">
          <cell r="A928">
            <v>0</v>
          </cell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</row>
        <row r="929">
          <cell r="A929">
            <v>0</v>
          </cell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</row>
        <row r="930">
          <cell r="A930">
            <v>0</v>
          </cell>
          <cell r="B930">
            <v>0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</row>
        <row r="931">
          <cell r="A931">
            <v>0</v>
          </cell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</row>
        <row r="932">
          <cell r="A932">
            <v>0</v>
          </cell>
          <cell r="B932">
            <v>0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</row>
        <row r="933">
          <cell r="A933">
            <v>0</v>
          </cell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</row>
        <row r="934">
          <cell r="A934">
            <v>0</v>
          </cell>
          <cell r="B934">
            <v>0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</row>
        <row r="935">
          <cell r="A935">
            <v>0</v>
          </cell>
          <cell r="B935">
            <v>0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</row>
        <row r="936">
          <cell r="A936">
            <v>0</v>
          </cell>
          <cell r="B936">
            <v>0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</row>
        <row r="937">
          <cell r="A937">
            <v>0</v>
          </cell>
          <cell r="B937">
            <v>0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</row>
        <row r="939">
          <cell r="A939">
            <v>0</v>
          </cell>
          <cell r="B939">
            <v>0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</row>
        <row r="940">
          <cell r="A940">
            <v>0</v>
          </cell>
          <cell r="B940">
            <v>0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</row>
        <row r="941">
          <cell r="A941">
            <v>0</v>
          </cell>
          <cell r="B941">
            <v>0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</row>
        <row r="942">
          <cell r="A942">
            <v>0</v>
          </cell>
          <cell r="B942">
            <v>0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</row>
        <row r="943">
          <cell r="A943">
            <v>0</v>
          </cell>
          <cell r="B943">
            <v>0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</row>
        <row r="944">
          <cell r="A944">
            <v>0</v>
          </cell>
          <cell r="B944">
            <v>0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</row>
        <row r="946">
          <cell r="A946">
            <v>0</v>
          </cell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</row>
        <row r="947">
          <cell r="A947">
            <v>0</v>
          </cell>
          <cell r="B947">
            <v>0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</row>
        <row r="948">
          <cell r="A948">
            <v>0</v>
          </cell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</row>
        <row r="949">
          <cell r="A949">
            <v>0</v>
          </cell>
          <cell r="B949">
            <v>0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</row>
        <row r="950">
          <cell r="A950">
            <v>0</v>
          </cell>
          <cell r="B950">
            <v>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</row>
        <row r="951">
          <cell r="A951">
            <v>0</v>
          </cell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</row>
        <row r="952">
          <cell r="A952">
            <v>0</v>
          </cell>
          <cell r="B952">
            <v>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</row>
        <row r="954">
          <cell r="A954">
            <v>0</v>
          </cell>
          <cell r="B954">
            <v>0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</row>
        <row r="955">
          <cell r="A955">
            <v>0</v>
          </cell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</row>
        <row r="956">
          <cell r="A956">
            <v>0</v>
          </cell>
          <cell r="B956">
            <v>0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</row>
        <row r="957">
          <cell r="A957">
            <v>0</v>
          </cell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</row>
        <row r="958">
          <cell r="A958">
            <v>0</v>
          </cell>
          <cell r="B958">
            <v>0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</row>
        <row r="959">
          <cell r="A959">
            <v>0</v>
          </cell>
          <cell r="B959">
            <v>0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</row>
        <row r="960">
          <cell r="A960">
            <v>0</v>
          </cell>
          <cell r="B960">
            <v>0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</row>
        <row r="961">
          <cell r="A961">
            <v>0</v>
          </cell>
          <cell r="B961">
            <v>0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</row>
        <row r="962">
          <cell r="A962">
            <v>0</v>
          </cell>
          <cell r="B962">
            <v>0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</row>
        <row r="963">
          <cell r="A963">
            <v>0</v>
          </cell>
          <cell r="B963">
            <v>0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</row>
        <row r="964">
          <cell r="A964">
            <v>0</v>
          </cell>
          <cell r="B964">
            <v>0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</row>
        <row r="965">
          <cell r="A965">
            <v>0</v>
          </cell>
          <cell r="B965">
            <v>0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</row>
        <row r="966">
          <cell r="A966">
            <v>0</v>
          </cell>
          <cell r="B966">
            <v>0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</row>
        <row r="967">
          <cell r="A967">
            <v>0</v>
          </cell>
          <cell r="B967">
            <v>0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</row>
        <row r="968">
          <cell r="A968">
            <v>0</v>
          </cell>
          <cell r="B968">
            <v>0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</row>
        <row r="969">
          <cell r="A969">
            <v>0</v>
          </cell>
          <cell r="B969">
            <v>0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</row>
        <row r="970">
          <cell r="A970">
            <v>0</v>
          </cell>
          <cell r="B970">
            <v>0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</row>
        <row r="971">
          <cell r="A971">
            <v>0</v>
          </cell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</row>
        <row r="972">
          <cell r="A972">
            <v>0</v>
          </cell>
          <cell r="B972">
            <v>0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</row>
        <row r="973">
          <cell r="A973">
            <v>0</v>
          </cell>
          <cell r="B973">
            <v>0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</row>
        <row r="974">
          <cell r="A974">
            <v>0</v>
          </cell>
          <cell r="B974">
            <v>0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</row>
        <row r="975">
          <cell r="A975">
            <v>0</v>
          </cell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</row>
        <row r="976">
          <cell r="A976">
            <v>0</v>
          </cell>
          <cell r="B976">
            <v>0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</row>
        <row r="977">
          <cell r="A977">
            <v>0</v>
          </cell>
          <cell r="B977">
            <v>0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</row>
        <row r="978">
          <cell r="A978">
            <v>0</v>
          </cell>
          <cell r="B978">
            <v>0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</row>
        <row r="979">
          <cell r="A979">
            <v>0</v>
          </cell>
          <cell r="B979">
            <v>0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</row>
        <row r="980">
          <cell r="A980">
            <v>0</v>
          </cell>
          <cell r="B980">
            <v>0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</row>
        <row r="981">
          <cell r="A981">
            <v>0</v>
          </cell>
          <cell r="B981">
            <v>0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</row>
        <row r="982">
          <cell r="A982">
            <v>0</v>
          </cell>
          <cell r="B982">
            <v>0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</row>
        <row r="983">
          <cell r="A983">
            <v>0</v>
          </cell>
          <cell r="B983">
            <v>0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</row>
        <row r="984">
          <cell r="A984">
            <v>0</v>
          </cell>
          <cell r="B984">
            <v>0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</row>
        <row r="985">
          <cell r="A985">
            <v>0</v>
          </cell>
          <cell r="B985">
            <v>0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</row>
        <row r="986">
          <cell r="A986">
            <v>0</v>
          </cell>
          <cell r="B986">
            <v>0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</row>
        <row r="987">
          <cell r="A987">
            <v>0</v>
          </cell>
          <cell r="B987">
            <v>0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</row>
        <row r="988">
          <cell r="A988">
            <v>0</v>
          </cell>
          <cell r="B988">
            <v>0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</row>
        <row r="989">
          <cell r="A989">
            <v>0</v>
          </cell>
          <cell r="B989">
            <v>0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</row>
        <row r="990">
          <cell r="A990">
            <v>0</v>
          </cell>
          <cell r="B990">
            <v>0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</row>
        <row r="991">
          <cell r="A991">
            <v>0</v>
          </cell>
          <cell r="B991">
            <v>0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</row>
        <row r="992">
          <cell r="A992">
            <v>0</v>
          </cell>
          <cell r="B992">
            <v>0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</row>
        <row r="993">
          <cell r="A993">
            <v>0</v>
          </cell>
          <cell r="B993">
            <v>0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</row>
        <row r="994">
          <cell r="A994">
            <v>0</v>
          </cell>
          <cell r="B994">
            <v>0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</row>
        <row r="995">
          <cell r="A995">
            <v>0</v>
          </cell>
          <cell r="B995">
            <v>0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</row>
        <row r="996">
          <cell r="A996">
            <v>0</v>
          </cell>
          <cell r="B996">
            <v>0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</row>
        <row r="997">
          <cell r="A997">
            <v>0</v>
          </cell>
          <cell r="B997">
            <v>0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</row>
        <row r="998">
          <cell r="A998">
            <v>0</v>
          </cell>
          <cell r="B998">
            <v>0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</row>
        <row r="999">
          <cell r="A999">
            <v>0</v>
          </cell>
          <cell r="B999">
            <v>0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</row>
        <row r="1000">
          <cell r="A1000">
            <v>0</v>
          </cell>
          <cell r="B1000">
            <v>0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工作表1"/>
      <sheetName val="工作表2"/>
    </sheetNames>
    <sheetDataSet>
      <sheetData sheetId="0">
        <row r="19">
          <cell r="F19">
            <v>3</v>
          </cell>
        </row>
        <row r="20">
          <cell r="F20">
            <v>2</v>
          </cell>
        </row>
        <row r="21">
          <cell r="F21">
            <v>1</v>
          </cell>
        </row>
      </sheetData>
      <sheetData sheetId="1">
        <row r="2">
          <cell r="A2" t="str">
            <v>名次</v>
          </cell>
          <cell r="B2" t="str">
            <v>作品編號</v>
          </cell>
          <cell r="C2" t="str">
            <v>作品名稱</v>
          </cell>
          <cell r="D2" t="str">
            <v>創意性-1(30%)</v>
          </cell>
          <cell r="E2" t="str">
            <v>創意性-2(30%)</v>
          </cell>
          <cell r="F2" t="str">
            <v>作動性(20％)</v>
          </cell>
          <cell r="G2" t="str">
            <v>美觀性(10%)</v>
          </cell>
          <cell r="H2" t="str">
            <v>市場性(10%)</v>
          </cell>
          <cell r="I2" t="str">
            <v>傳達性(8％)</v>
          </cell>
          <cell r="J2" t="str">
            <v>環保性(10％)</v>
          </cell>
          <cell r="K2" t="str">
            <v>整體性(10％)</v>
          </cell>
          <cell r="L2" t="str">
            <v>專利性(2%)</v>
          </cell>
          <cell r="M2" t="str">
            <v>評審總分</v>
          </cell>
          <cell r="N2" t="str">
            <v>評審長調分</v>
          </cell>
          <cell r="O2" t="str">
            <v>調分總分</v>
          </cell>
          <cell r="P2" t="str">
            <v>名次</v>
          </cell>
          <cell r="Q2" t="str">
            <v>作者一</v>
          </cell>
          <cell r="R2" t="str">
            <v>作者一學校</v>
          </cell>
          <cell r="S2" t="str">
            <v>作者二</v>
          </cell>
          <cell r="T2" t="str">
            <v>作者二學校</v>
          </cell>
          <cell r="U2" t="str">
            <v>作者三</v>
          </cell>
          <cell r="V2" t="str">
            <v>作者三學校</v>
          </cell>
          <cell r="W2" t="str">
            <v>獎項</v>
          </cell>
        </row>
        <row r="3">
          <cell r="A3">
            <v>1</v>
          </cell>
          <cell r="B3" t="str">
            <v>TWET18083</v>
          </cell>
          <cell r="C3" t="str">
            <v>兩用式警示點滴架</v>
          </cell>
          <cell r="D3">
            <v>93</v>
          </cell>
          <cell r="E3">
            <v>90</v>
          </cell>
          <cell r="F3">
            <v>87</v>
          </cell>
          <cell r="G3">
            <v>92</v>
          </cell>
          <cell r="H3">
            <v>86</v>
          </cell>
          <cell r="I3">
            <v>88</v>
          </cell>
          <cell r="J3">
            <v>80</v>
          </cell>
          <cell r="K3">
            <v>90</v>
          </cell>
          <cell r="L3">
            <v>0</v>
          </cell>
          <cell r="M3">
            <v>86.690000000000012</v>
          </cell>
          <cell r="N3">
            <v>0</v>
          </cell>
          <cell r="O3">
            <v>86.690000000000012</v>
          </cell>
          <cell r="P3">
            <v>1</v>
          </cell>
          <cell r="Q3" t="str">
            <v>唐湘詒</v>
          </cell>
          <cell r="R3" t="str">
            <v>高雄市東光國小</v>
          </cell>
          <cell r="S3" t="str">
            <v>陳彥佑</v>
          </cell>
          <cell r="T3" t="str">
            <v>高雄市東光國小</v>
          </cell>
          <cell r="U3" t="str">
            <v>黃聖承</v>
          </cell>
          <cell r="V3" t="str">
            <v>高雄市東光國小</v>
          </cell>
          <cell r="W3" t="str">
            <v>金牌</v>
          </cell>
        </row>
        <row r="4">
          <cell r="A4">
            <v>2</v>
          </cell>
          <cell r="B4" t="str">
            <v>TWET18047</v>
          </cell>
          <cell r="C4" t="str">
            <v>異口同聲~愛叮嚀</v>
          </cell>
          <cell r="D4">
            <v>80</v>
          </cell>
          <cell r="E4">
            <v>85</v>
          </cell>
          <cell r="F4">
            <v>85</v>
          </cell>
          <cell r="G4">
            <v>90</v>
          </cell>
          <cell r="H4">
            <v>90</v>
          </cell>
          <cell r="I4">
            <v>95</v>
          </cell>
          <cell r="J4">
            <v>87</v>
          </cell>
          <cell r="K4">
            <v>87</v>
          </cell>
          <cell r="L4">
            <v>0</v>
          </cell>
          <cell r="M4">
            <v>84.75</v>
          </cell>
          <cell r="N4">
            <v>1.8</v>
          </cell>
          <cell r="O4">
            <v>86.55</v>
          </cell>
          <cell r="P4">
            <v>2</v>
          </cell>
          <cell r="Q4" t="str">
            <v>賴禹彤</v>
          </cell>
          <cell r="R4" t="str">
            <v>宜蘭縣縣立北成國民小學</v>
          </cell>
          <cell r="S4" t="str">
            <v>簡均諺</v>
          </cell>
          <cell r="T4" t="str">
            <v>宜蘭縣縣立北成國民小學</v>
          </cell>
          <cell r="U4" t="str">
            <v>簡楷真</v>
          </cell>
          <cell r="V4" t="str">
            <v>宜蘭縣縣立北成國民小學</v>
          </cell>
          <cell r="W4" t="str">
            <v>金牌</v>
          </cell>
        </row>
        <row r="5">
          <cell r="A5">
            <v>3</v>
          </cell>
          <cell r="B5" t="str">
            <v>TWET18039</v>
          </cell>
          <cell r="C5" t="str">
            <v>定時餵藥音樂器</v>
          </cell>
          <cell r="D5">
            <v>80</v>
          </cell>
          <cell r="E5">
            <v>87</v>
          </cell>
          <cell r="F5">
            <v>90</v>
          </cell>
          <cell r="G5">
            <v>93</v>
          </cell>
          <cell r="H5">
            <v>91</v>
          </cell>
          <cell r="I5">
            <v>90</v>
          </cell>
          <cell r="J5">
            <v>87</v>
          </cell>
          <cell r="K5">
            <v>87</v>
          </cell>
          <cell r="L5">
            <v>0</v>
          </cell>
          <cell r="M5">
            <v>86.05</v>
          </cell>
          <cell r="N5">
            <v>0</v>
          </cell>
          <cell r="O5">
            <v>86.05</v>
          </cell>
          <cell r="P5">
            <v>3</v>
          </cell>
          <cell r="Q5" t="str">
            <v>李少博</v>
          </cell>
          <cell r="R5" t="str">
            <v>高雄市市立東光國民小學</v>
          </cell>
          <cell r="S5" t="str">
            <v>陳幰名</v>
          </cell>
          <cell r="T5" t="str">
            <v>高雄市市立東光國民小學</v>
          </cell>
          <cell r="U5" t="str">
            <v>張之瀚</v>
          </cell>
          <cell r="V5" t="str">
            <v>高雄市市立東光國民小學</v>
          </cell>
          <cell r="W5" t="str">
            <v>金牌</v>
          </cell>
        </row>
        <row r="6">
          <cell r="A6">
            <v>4</v>
          </cell>
          <cell r="B6" t="str">
            <v>TWET18024</v>
          </cell>
          <cell r="C6" t="str">
            <v>輕便型拉鍊輔助器</v>
          </cell>
          <cell r="D6">
            <v>78</v>
          </cell>
          <cell r="E6">
            <v>86</v>
          </cell>
          <cell r="F6">
            <v>90</v>
          </cell>
          <cell r="G6">
            <v>90</v>
          </cell>
          <cell r="H6">
            <v>92</v>
          </cell>
          <cell r="I6">
            <v>90</v>
          </cell>
          <cell r="J6">
            <v>85</v>
          </cell>
          <cell r="K6">
            <v>85</v>
          </cell>
          <cell r="L6">
            <v>1</v>
          </cell>
          <cell r="M6">
            <v>86</v>
          </cell>
          <cell r="N6">
            <v>0</v>
          </cell>
          <cell r="O6">
            <v>86</v>
          </cell>
          <cell r="P6">
            <v>4</v>
          </cell>
          <cell r="Q6" t="str">
            <v>李可晴</v>
          </cell>
          <cell r="R6" t="str">
            <v>嘉義市國立嘉義大學附設實驗國民小學</v>
          </cell>
          <cell r="S6" t="str">
            <v>李亮穎</v>
          </cell>
          <cell r="T6" t="str">
            <v>嘉義市國立嘉義大學附設實驗國民小學</v>
          </cell>
          <cell r="U6">
            <v>0</v>
          </cell>
          <cell r="V6">
            <v>0</v>
          </cell>
          <cell r="W6" t="str">
            <v>銀牌</v>
          </cell>
        </row>
        <row r="7">
          <cell r="A7">
            <v>5</v>
          </cell>
          <cell r="B7" t="str">
            <v>TWET18040</v>
          </cell>
          <cell r="C7" t="str">
            <v>視障者計算機</v>
          </cell>
          <cell r="D7">
            <v>82</v>
          </cell>
          <cell r="E7">
            <v>88</v>
          </cell>
          <cell r="F7">
            <v>90</v>
          </cell>
          <cell r="G7">
            <v>90</v>
          </cell>
          <cell r="H7">
            <v>85</v>
          </cell>
          <cell r="I7">
            <v>90</v>
          </cell>
          <cell r="J7">
            <v>84</v>
          </cell>
          <cell r="K7">
            <v>84</v>
          </cell>
          <cell r="L7">
            <v>0</v>
          </cell>
          <cell r="M7">
            <v>85.000000000000014</v>
          </cell>
          <cell r="N7">
            <v>0</v>
          </cell>
          <cell r="O7">
            <v>85.000000000000014</v>
          </cell>
          <cell r="P7">
            <v>5</v>
          </cell>
          <cell r="Q7" t="str">
            <v>陳幰名</v>
          </cell>
          <cell r="R7" t="str">
            <v>高雄市市立東光國民小學</v>
          </cell>
          <cell r="S7" t="str">
            <v>李少博</v>
          </cell>
          <cell r="T7" t="str">
            <v>高雄市市立東光國民小學</v>
          </cell>
          <cell r="U7" t="str">
            <v>張之綺</v>
          </cell>
          <cell r="V7" t="str">
            <v>高雄市市立東光國民小學</v>
          </cell>
          <cell r="W7" t="str">
            <v>銀牌</v>
          </cell>
        </row>
        <row r="8">
          <cell r="A8">
            <v>6</v>
          </cell>
          <cell r="B8" t="str">
            <v>TWET18026</v>
          </cell>
          <cell r="C8" t="str">
            <v>GPS追蹤鞋墊裝置</v>
          </cell>
          <cell r="D8">
            <v>82</v>
          </cell>
          <cell r="E8">
            <v>88</v>
          </cell>
          <cell r="F8">
            <v>85</v>
          </cell>
          <cell r="G8">
            <v>85</v>
          </cell>
          <cell r="H8">
            <v>87</v>
          </cell>
          <cell r="I8">
            <v>90</v>
          </cell>
          <cell r="J8">
            <v>87</v>
          </cell>
          <cell r="K8">
            <v>87</v>
          </cell>
          <cell r="L8">
            <v>0</v>
          </cell>
          <cell r="M8">
            <v>84.300000000000011</v>
          </cell>
          <cell r="N8">
            <v>0</v>
          </cell>
          <cell r="O8">
            <v>84.300000000000011</v>
          </cell>
          <cell r="P8">
            <v>6</v>
          </cell>
          <cell r="Q8" t="str">
            <v>高啓翔</v>
          </cell>
          <cell r="R8" t="str">
            <v>高雄市鼓山區中山國小</v>
          </cell>
          <cell r="S8" t="str">
            <v>黃宇瑄</v>
          </cell>
          <cell r="T8" t="str">
            <v>高雄市鼓山區中山國小</v>
          </cell>
          <cell r="U8" t="str">
            <v>郭閎宇</v>
          </cell>
          <cell r="V8" t="str">
            <v>高雄市十全國小</v>
          </cell>
          <cell r="W8" t="str">
            <v>銀牌</v>
          </cell>
        </row>
        <row r="9">
          <cell r="A9">
            <v>7</v>
          </cell>
          <cell r="B9" t="str">
            <v>TWET18038</v>
          </cell>
          <cell r="C9" t="str">
            <v>神奇寶貝車</v>
          </cell>
          <cell r="D9">
            <v>80</v>
          </cell>
          <cell r="E9">
            <v>87</v>
          </cell>
          <cell r="F9">
            <v>90</v>
          </cell>
          <cell r="G9">
            <v>90</v>
          </cell>
          <cell r="H9">
            <v>92</v>
          </cell>
          <cell r="I9">
            <v>90</v>
          </cell>
          <cell r="J9">
            <v>90</v>
          </cell>
          <cell r="K9">
            <v>87</v>
          </cell>
          <cell r="L9">
            <v>0</v>
          </cell>
          <cell r="M9">
            <v>86.15</v>
          </cell>
          <cell r="N9">
            <v>-2</v>
          </cell>
          <cell r="O9">
            <v>84.15</v>
          </cell>
          <cell r="P9">
            <v>7</v>
          </cell>
          <cell r="Q9" t="str">
            <v>陳盈泰</v>
          </cell>
          <cell r="R9" t="str">
            <v>高雄市市立東光國民小學</v>
          </cell>
          <cell r="S9" t="str">
            <v>陳盈慎</v>
          </cell>
          <cell r="T9" t="str">
            <v>高雄市市立東光國民小學</v>
          </cell>
          <cell r="U9" t="str">
            <v>劉峻榮</v>
          </cell>
          <cell r="V9" t="str">
            <v>高雄市市立東光國民小學</v>
          </cell>
          <cell r="W9" t="str">
            <v>銀牌</v>
          </cell>
        </row>
        <row r="10">
          <cell r="A10">
            <v>8</v>
          </cell>
          <cell r="B10" t="str">
            <v>TWET18088</v>
          </cell>
          <cell r="C10" t="str">
            <v>一體成型門檔</v>
          </cell>
          <cell r="D10">
            <v>85</v>
          </cell>
          <cell r="E10">
            <v>85</v>
          </cell>
          <cell r="F10">
            <v>86</v>
          </cell>
          <cell r="G10">
            <v>91</v>
          </cell>
          <cell r="H10">
            <v>88</v>
          </cell>
          <cell r="I10">
            <v>87</v>
          </cell>
          <cell r="J10">
            <v>85</v>
          </cell>
          <cell r="K10">
            <v>80</v>
          </cell>
          <cell r="L10">
            <v>0</v>
          </cell>
          <cell r="M10">
            <v>84.06</v>
          </cell>
          <cell r="N10">
            <v>0</v>
          </cell>
          <cell r="O10">
            <v>84.06</v>
          </cell>
          <cell r="P10">
            <v>8</v>
          </cell>
          <cell r="Q10" t="str">
            <v>黃思翰</v>
          </cell>
          <cell r="R10" t="str">
            <v>臺北市中山區中山國民小學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 t="str">
            <v>銀牌</v>
          </cell>
        </row>
        <row r="11">
          <cell r="A11">
            <v>9</v>
          </cell>
          <cell r="B11" t="str">
            <v>TWET18037</v>
          </cell>
          <cell r="C11" t="str">
            <v>防風防雨GPS輪椅(改名字)</v>
          </cell>
          <cell r="D11">
            <v>82</v>
          </cell>
          <cell r="E11">
            <v>82</v>
          </cell>
          <cell r="F11">
            <v>85</v>
          </cell>
          <cell r="G11">
            <v>90</v>
          </cell>
          <cell r="H11">
            <v>86</v>
          </cell>
          <cell r="I11">
            <v>92</v>
          </cell>
          <cell r="J11">
            <v>87</v>
          </cell>
          <cell r="K11">
            <v>88</v>
          </cell>
          <cell r="L11">
            <v>0</v>
          </cell>
          <cell r="M11">
            <v>84.06</v>
          </cell>
          <cell r="N11">
            <v>0</v>
          </cell>
          <cell r="O11">
            <v>84.06</v>
          </cell>
          <cell r="P11">
            <v>9</v>
          </cell>
          <cell r="Q11" t="str">
            <v>操玉宸</v>
          </cell>
          <cell r="R11" t="str">
            <v>高雄市市立東光國民小學</v>
          </cell>
          <cell r="S11" t="str">
            <v>操世宸</v>
          </cell>
          <cell r="T11" t="str">
            <v>高雄市市立東光國民小學</v>
          </cell>
          <cell r="U11" t="str">
            <v>吳承桓</v>
          </cell>
          <cell r="V11" t="str">
            <v>高雄市市立東光國民小學</v>
          </cell>
          <cell r="W11" t="str">
            <v>銀牌</v>
          </cell>
        </row>
        <row r="12">
          <cell r="A12">
            <v>10</v>
          </cell>
          <cell r="B12" t="str">
            <v>TWET18080</v>
          </cell>
          <cell r="C12" t="str">
            <v>障礙警示器</v>
          </cell>
          <cell r="D12">
            <v>85</v>
          </cell>
          <cell r="E12">
            <v>85</v>
          </cell>
          <cell r="F12">
            <v>85</v>
          </cell>
          <cell r="G12">
            <v>88</v>
          </cell>
          <cell r="H12">
            <v>89</v>
          </cell>
          <cell r="I12">
            <v>90</v>
          </cell>
          <cell r="J12">
            <v>80</v>
          </cell>
          <cell r="K12">
            <v>85</v>
          </cell>
          <cell r="L12">
            <v>0</v>
          </cell>
          <cell r="M12">
            <v>83.899999999999991</v>
          </cell>
          <cell r="N12">
            <v>0</v>
          </cell>
          <cell r="O12">
            <v>83.899999999999991</v>
          </cell>
          <cell r="P12">
            <v>10</v>
          </cell>
          <cell r="Q12" t="str">
            <v>趙芳儷</v>
          </cell>
          <cell r="R12" t="str">
            <v>花蓮縣花蓮市明禮國民小學</v>
          </cell>
          <cell r="S12" t="str">
            <v>林采穎</v>
          </cell>
          <cell r="T12" t="str">
            <v>花蓮縣花蓮市北濱國民小學</v>
          </cell>
          <cell r="U12">
            <v>0</v>
          </cell>
          <cell r="V12">
            <v>0</v>
          </cell>
          <cell r="W12" t="str">
            <v>銅牌</v>
          </cell>
        </row>
        <row r="13">
          <cell r="A13">
            <v>11</v>
          </cell>
          <cell r="B13" t="str">
            <v>TWET18020</v>
          </cell>
          <cell r="C13" t="str">
            <v>藥警器</v>
          </cell>
          <cell r="D13">
            <v>80</v>
          </cell>
          <cell r="E13">
            <v>85</v>
          </cell>
          <cell r="F13">
            <v>85</v>
          </cell>
          <cell r="G13">
            <v>90</v>
          </cell>
          <cell r="H13">
            <v>85</v>
          </cell>
          <cell r="I13">
            <v>90</v>
          </cell>
          <cell r="J13">
            <v>86</v>
          </cell>
          <cell r="K13">
            <v>86</v>
          </cell>
          <cell r="L13">
            <v>0</v>
          </cell>
          <cell r="M13">
            <v>83.649999999999991</v>
          </cell>
          <cell r="N13">
            <v>0</v>
          </cell>
          <cell r="O13">
            <v>83.649999999999991</v>
          </cell>
          <cell r="P13">
            <v>11</v>
          </cell>
          <cell r="Q13" t="str">
            <v>施承宏</v>
          </cell>
          <cell r="R13" t="str">
            <v>高雄市市立愛國國民小學</v>
          </cell>
          <cell r="S13" t="str">
            <v>李宥臻</v>
          </cell>
          <cell r="T13" t="str">
            <v>高雄市市立愛國國民小學</v>
          </cell>
          <cell r="U13">
            <v>0</v>
          </cell>
          <cell r="V13">
            <v>0</v>
          </cell>
          <cell r="W13" t="str">
            <v>銅牌</v>
          </cell>
        </row>
        <row r="14">
          <cell r="A14">
            <v>12</v>
          </cell>
          <cell r="B14" t="str">
            <v>TWET18084</v>
          </cell>
          <cell r="C14" t="str">
            <v>眼藥水滴注輔助眼鏡</v>
          </cell>
          <cell r="D14">
            <v>85</v>
          </cell>
          <cell r="E14">
            <v>80</v>
          </cell>
          <cell r="F14">
            <v>85</v>
          </cell>
          <cell r="G14">
            <v>87</v>
          </cell>
          <cell r="H14">
            <v>88</v>
          </cell>
          <cell r="I14">
            <v>88</v>
          </cell>
          <cell r="J14">
            <v>80</v>
          </cell>
          <cell r="K14">
            <v>80</v>
          </cell>
          <cell r="L14">
            <v>1</v>
          </cell>
          <cell r="M14">
            <v>83.29</v>
          </cell>
          <cell r="N14">
            <v>0</v>
          </cell>
          <cell r="O14">
            <v>83.29</v>
          </cell>
          <cell r="P14">
            <v>12</v>
          </cell>
          <cell r="Q14" t="str">
            <v>鄭育佑</v>
          </cell>
          <cell r="R14" t="str">
            <v>嘉義市市立蘭潭國民小學</v>
          </cell>
          <cell r="S14" t="str">
            <v>鄭家安</v>
          </cell>
          <cell r="T14" t="str">
            <v>嘉義市市立蘭潭國民小學</v>
          </cell>
          <cell r="U14" t="str">
            <v>李可晴</v>
          </cell>
          <cell r="V14" t="str">
            <v>嘉義市國立嘉義大學附設實驗國民小學</v>
          </cell>
          <cell r="W14" t="str">
            <v>銅牌</v>
          </cell>
        </row>
        <row r="15">
          <cell r="A15">
            <v>13</v>
          </cell>
          <cell r="B15" t="str">
            <v>TWET18044</v>
          </cell>
          <cell r="C15" t="str">
            <v>自供電之帶我回家鞋</v>
          </cell>
          <cell r="D15">
            <v>80</v>
          </cell>
          <cell r="E15">
            <v>87</v>
          </cell>
          <cell r="F15">
            <v>90</v>
          </cell>
          <cell r="G15">
            <v>88</v>
          </cell>
          <cell r="H15">
            <v>83</v>
          </cell>
          <cell r="I15">
            <v>88</v>
          </cell>
          <cell r="J15">
            <v>80</v>
          </cell>
          <cell r="K15">
            <v>80</v>
          </cell>
          <cell r="L15">
            <v>0</v>
          </cell>
          <cell r="M15">
            <v>83.19</v>
          </cell>
          <cell r="N15">
            <v>0</v>
          </cell>
          <cell r="O15">
            <v>83.19</v>
          </cell>
          <cell r="P15">
            <v>13</v>
          </cell>
          <cell r="Q15" t="str">
            <v>黃嵩維</v>
          </cell>
          <cell r="R15" t="str">
            <v>高雄市福山國小</v>
          </cell>
          <cell r="S15" t="str">
            <v>王品涵</v>
          </cell>
          <cell r="T15" t="str">
            <v>高雄市前金國小</v>
          </cell>
          <cell r="U15" t="str">
            <v>楊芳荺</v>
          </cell>
          <cell r="V15" t="str">
            <v>高雄市新興國小</v>
          </cell>
          <cell r="W15" t="str">
            <v>銅牌</v>
          </cell>
        </row>
        <row r="16">
          <cell r="A16">
            <v>14</v>
          </cell>
          <cell r="B16" t="str">
            <v>TWET18079</v>
          </cell>
          <cell r="C16" t="str">
            <v>智能水平尺</v>
          </cell>
          <cell r="D16">
            <v>80</v>
          </cell>
          <cell r="E16">
            <v>85</v>
          </cell>
          <cell r="F16">
            <v>90</v>
          </cell>
          <cell r="G16">
            <v>86</v>
          </cell>
          <cell r="H16">
            <v>85</v>
          </cell>
          <cell r="I16">
            <v>85</v>
          </cell>
          <cell r="J16">
            <v>80</v>
          </cell>
          <cell r="K16">
            <v>85</v>
          </cell>
          <cell r="L16">
            <v>0</v>
          </cell>
          <cell r="M16">
            <v>83.15</v>
          </cell>
          <cell r="N16">
            <v>0</v>
          </cell>
          <cell r="O16">
            <v>83.15</v>
          </cell>
          <cell r="P16">
            <v>14</v>
          </cell>
          <cell r="Q16" t="str">
            <v>楊悅玄</v>
          </cell>
          <cell r="R16" t="str">
            <v>花蓮縣縣立宜昌國民小學</v>
          </cell>
          <cell r="S16" t="str">
            <v>楊悅彤</v>
          </cell>
          <cell r="T16" t="str">
            <v>花蓮縣縣立宜昌國民小學</v>
          </cell>
          <cell r="U16" t="str">
            <v>謝承佑</v>
          </cell>
          <cell r="V16" t="str">
            <v>花蓮縣私立海星國民小學</v>
          </cell>
          <cell r="W16" t="str">
            <v>銅牌</v>
          </cell>
        </row>
        <row r="17">
          <cell r="A17">
            <v>15</v>
          </cell>
          <cell r="B17" t="str">
            <v>TWET18082</v>
          </cell>
          <cell r="C17" t="str">
            <v>指尖瓶蓋--協助您開</v>
          </cell>
          <cell r="D17">
            <v>76</v>
          </cell>
          <cell r="E17">
            <v>78</v>
          </cell>
          <cell r="F17">
            <v>95</v>
          </cell>
          <cell r="G17">
            <v>87</v>
          </cell>
          <cell r="H17">
            <v>85</v>
          </cell>
          <cell r="I17">
            <v>88</v>
          </cell>
          <cell r="J17">
            <v>80</v>
          </cell>
          <cell r="K17">
            <v>85</v>
          </cell>
          <cell r="L17">
            <v>0</v>
          </cell>
          <cell r="M17">
            <v>82.84</v>
          </cell>
          <cell r="N17">
            <v>0</v>
          </cell>
          <cell r="O17">
            <v>82.84</v>
          </cell>
          <cell r="P17">
            <v>15</v>
          </cell>
          <cell r="Q17" t="str">
            <v>蔡睿軒</v>
          </cell>
          <cell r="R17" t="str">
            <v>新竹縣新湖國小</v>
          </cell>
          <cell r="S17" t="str">
            <v>許鈞輔</v>
          </cell>
          <cell r="T17" t="str">
            <v>新竹縣新湖國小</v>
          </cell>
          <cell r="U17" t="str">
            <v>李金樺</v>
          </cell>
          <cell r="V17" t="str">
            <v>新竹縣新湖國小</v>
          </cell>
          <cell r="W17" t="str">
            <v>銅牌</v>
          </cell>
        </row>
        <row r="18">
          <cell r="A18">
            <v>16</v>
          </cell>
          <cell r="B18" t="str">
            <v>TWET18074</v>
          </cell>
          <cell r="C18" t="str">
            <v>「輪」「翻」上陣 困難解除</v>
          </cell>
          <cell r="D18">
            <v>80</v>
          </cell>
          <cell r="E18">
            <v>85</v>
          </cell>
          <cell r="F18">
            <v>80</v>
          </cell>
          <cell r="G18">
            <v>90</v>
          </cell>
          <cell r="H18">
            <v>90</v>
          </cell>
          <cell r="I18">
            <v>80</v>
          </cell>
          <cell r="J18">
            <v>85</v>
          </cell>
          <cell r="K18">
            <v>85</v>
          </cell>
          <cell r="L18">
            <v>0</v>
          </cell>
          <cell r="M18">
            <v>82.15</v>
          </cell>
          <cell r="N18">
            <v>0</v>
          </cell>
          <cell r="O18">
            <v>82.15</v>
          </cell>
          <cell r="P18">
            <v>16</v>
          </cell>
          <cell r="Q18" t="str">
            <v>王庭甄</v>
          </cell>
          <cell r="R18" t="str">
            <v>高雄市大同國小</v>
          </cell>
          <cell r="S18" t="str">
            <v>陳信錩</v>
          </cell>
          <cell r="T18" t="str">
            <v>高雄市大同國小</v>
          </cell>
          <cell r="U18" t="str">
            <v>許富喆</v>
          </cell>
          <cell r="V18" t="str">
            <v>高雄市大同國小</v>
          </cell>
          <cell r="W18" t="str">
            <v>銅牌</v>
          </cell>
        </row>
        <row r="19">
          <cell r="A19">
            <v>17</v>
          </cell>
          <cell r="B19" t="str">
            <v>TWET18056</v>
          </cell>
          <cell r="C19" t="str">
            <v>輕鬆方便開瓶器</v>
          </cell>
          <cell r="D19">
            <v>85</v>
          </cell>
          <cell r="E19">
            <v>82</v>
          </cell>
          <cell r="F19">
            <v>80</v>
          </cell>
          <cell r="G19">
            <v>88</v>
          </cell>
          <cell r="H19">
            <v>88</v>
          </cell>
          <cell r="I19">
            <v>93</v>
          </cell>
          <cell r="J19">
            <v>80</v>
          </cell>
          <cell r="K19">
            <v>80</v>
          </cell>
          <cell r="L19">
            <v>0</v>
          </cell>
          <cell r="M19">
            <v>82.089999999999989</v>
          </cell>
          <cell r="N19">
            <v>0</v>
          </cell>
          <cell r="O19">
            <v>82.089999999999989</v>
          </cell>
          <cell r="P19">
            <v>17</v>
          </cell>
          <cell r="Q19" t="str">
            <v>林谷薰</v>
          </cell>
          <cell r="R19" t="str">
            <v>宜蘭縣五結鄉學進國民小學</v>
          </cell>
          <cell r="S19" t="str">
            <v>陳幼真</v>
          </cell>
          <cell r="T19" t="str">
            <v>宜蘭縣五結鄉學進國民小學</v>
          </cell>
          <cell r="U19">
            <v>0</v>
          </cell>
          <cell r="V19">
            <v>0</v>
          </cell>
          <cell r="W19" t="str">
            <v>銅牌</v>
          </cell>
        </row>
        <row r="20">
          <cell r="A20">
            <v>18</v>
          </cell>
          <cell r="B20" t="str">
            <v>TWET18006</v>
          </cell>
          <cell r="C20" t="str">
            <v>三眼怪-超音波雨傘</v>
          </cell>
          <cell r="D20">
            <v>78</v>
          </cell>
          <cell r="E20">
            <v>80</v>
          </cell>
          <cell r="F20">
            <v>85</v>
          </cell>
          <cell r="G20">
            <v>85</v>
          </cell>
          <cell r="H20">
            <v>90</v>
          </cell>
          <cell r="I20">
            <v>90</v>
          </cell>
          <cell r="J20">
            <v>83</v>
          </cell>
          <cell r="K20">
            <v>83</v>
          </cell>
          <cell r="L20">
            <v>0</v>
          </cell>
          <cell r="M20">
            <v>82</v>
          </cell>
          <cell r="N20">
            <v>0</v>
          </cell>
          <cell r="O20">
            <v>82</v>
          </cell>
          <cell r="P20">
            <v>18</v>
          </cell>
          <cell r="Q20" t="str">
            <v>郭書庭</v>
          </cell>
          <cell r="R20" t="str">
            <v>康橋學校財團法人新北市康橋高級中學</v>
          </cell>
          <cell r="S20" t="str">
            <v>鄭宇岑</v>
          </cell>
          <cell r="T20" t="str">
            <v>康橋學校財團法人新北市康橋高級中學</v>
          </cell>
          <cell r="U20" t="str">
            <v>廖曼淇</v>
          </cell>
          <cell r="V20" t="str">
            <v>康橋學校財團法人新北市康橋高級中學</v>
          </cell>
          <cell r="W20" t="str">
            <v xml:space="preserve">   </v>
          </cell>
        </row>
        <row r="21">
          <cell r="A21">
            <v>19</v>
          </cell>
          <cell r="B21" t="str">
            <v>TWET18064</v>
          </cell>
          <cell r="C21" t="str">
            <v>盲用衣架</v>
          </cell>
          <cell r="D21">
            <v>78</v>
          </cell>
          <cell r="E21">
            <v>77</v>
          </cell>
          <cell r="F21">
            <v>80</v>
          </cell>
          <cell r="G21">
            <v>90</v>
          </cell>
          <cell r="H21">
            <v>90</v>
          </cell>
          <cell r="I21">
            <v>90</v>
          </cell>
          <cell r="J21">
            <v>87</v>
          </cell>
          <cell r="K21">
            <v>87</v>
          </cell>
          <cell r="L21">
            <v>0</v>
          </cell>
          <cell r="M21">
            <v>81.850000000000009</v>
          </cell>
          <cell r="N21">
            <v>0</v>
          </cell>
          <cell r="O21">
            <v>81.850000000000009</v>
          </cell>
          <cell r="P21">
            <v>19</v>
          </cell>
          <cell r="Q21" t="str">
            <v>曾柏予</v>
          </cell>
          <cell r="R21" t="str">
            <v>高雄市大同國小</v>
          </cell>
          <cell r="S21" t="str">
            <v>林祐霆</v>
          </cell>
          <cell r="T21" t="str">
            <v>高雄市大同國小</v>
          </cell>
          <cell r="U21" t="str">
            <v>蘇韋誠</v>
          </cell>
          <cell r="V21" t="str">
            <v>高雄市大同國小</v>
          </cell>
          <cell r="W21" t="str">
            <v xml:space="preserve">   </v>
          </cell>
        </row>
        <row r="22">
          <cell r="A22">
            <v>20</v>
          </cell>
          <cell r="B22" t="str">
            <v>TWET18034</v>
          </cell>
          <cell r="C22" t="str">
            <v>貼心小物大提醒</v>
          </cell>
          <cell r="D22">
            <v>80</v>
          </cell>
          <cell r="E22">
            <v>82</v>
          </cell>
          <cell r="F22">
            <v>85</v>
          </cell>
          <cell r="G22">
            <v>80</v>
          </cell>
          <cell r="H22">
            <v>80</v>
          </cell>
          <cell r="I22">
            <v>86</v>
          </cell>
          <cell r="J22">
            <v>88</v>
          </cell>
          <cell r="K22">
            <v>87</v>
          </cell>
          <cell r="L22">
            <v>0</v>
          </cell>
          <cell r="M22">
            <v>81.679999999999993</v>
          </cell>
          <cell r="N22">
            <v>0</v>
          </cell>
          <cell r="O22">
            <v>81.679999999999993</v>
          </cell>
          <cell r="P22">
            <v>20</v>
          </cell>
          <cell r="Q22" t="str">
            <v>顏康宇</v>
          </cell>
          <cell r="R22" t="str">
            <v>高雄市鳳山區鳳西國民小學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 t="str">
            <v xml:space="preserve">   </v>
          </cell>
        </row>
        <row r="23">
          <cell r="A23">
            <v>21</v>
          </cell>
          <cell r="B23" t="str">
            <v>TWET18058</v>
          </cell>
          <cell r="C23" t="str">
            <v>發熱挖冰勺</v>
          </cell>
          <cell r="D23">
            <v>85</v>
          </cell>
          <cell r="E23">
            <v>75</v>
          </cell>
          <cell r="F23">
            <v>80</v>
          </cell>
          <cell r="G23">
            <v>80</v>
          </cell>
          <cell r="H23">
            <v>85</v>
          </cell>
          <cell r="I23">
            <v>95</v>
          </cell>
          <cell r="J23">
            <v>83</v>
          </cell>
          <cell r="K23">
            <v>83</v>
          </cell>
          <cell r="L23">
            <v>0</v>
          </cell>
          <cell r="M23">
            <v>80.699999999999989</v>
          </cell>
          <cell r="N23">
            <v>0</v>
          </cell>
          <cell r="O23">
            <v>80.699999999999989</v>
          </cell>
          <cell r="P23">
            <v>21</v>
          </cell>
          <cell r="Q23" t="str">
            <v>王奕茹</v>
          </cell>
          <cell r="R23" t="str">
            <v>桃園市市立仁善國民小學</v>
          </cell>
          <cell r="S23" t="str">
            <v>蔣慧麗</v>
          </cell>
          <cell r="T23" t="str">
            <v>桃園市市立仁善國民小學</v>
          </cell>
          <cell r="U23">
            <v>0</v>
          </cell>
          <cell r="V23">
            <v>0</v>
          </cell>
          <cell r="W23" t="str">
            <v xml:space="preserve">   </v>
          </cell>
        </row>
        <row r="24">
          <cell r="A24">
            <v>22</v>
          </cell>
          <cell r="B24" t="str">
            <v>TWET18075</v>
          </cell>
          <cell r="C24" t="str">
            <v>Str8 up</v>
          </cell>
          <cell r="D24">
            <v>78</v>
          </cell>
          <cell r="E24">
            <v>80</v>
          </cell>
          <cell r="F24">
            <v>80</v>
          </cell>
          <cell r="G24">
            <v>86</v>
          </cell>
          <cell r="H24">
            <v>84</v>
          </cell>
          <cell r="I24">
            <v>87</v>
          </cell>
          <cell r="J24">
            <v>80</v>
          </cell>
          <cell r="K24">
            <v>90</v>
          </cell>
          <cell r="L24">
            <v>0</v>
          </cell>
          <cell r="M24">
            <v>80.66</v>
          </cell>
          <cell r="N24">
            <v>0</v>
          </cell>
          <cell r="O24">
            <v>80.66</v>
          </cell>
          <cell r="P24">
            <v>22</v>
          </cell>
          <cell r="Q24" t="str">
            <v>林稔庭</v>
          </cell>
          <cell r="R24" t="str">
            <v>花蓮縣鑄強國小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 t="str">
            <v xml:space="preserve">   </v>
          </cell>
        </row>
        <row r="25">
          <cell r="A25">
            <v>23</v>
          </cell>
          <cell r="B25" t="str">
            <v>TWET18077</v>
          </cell>
          <cell r="C25" t="str">
            <v>按壓旋轉拉復健器</v>
          </cell>
          <cell r="D25">
            <v>85</v>
          </cell>
          <cell r="E25">
            <v>75</v>
          </cell>
          <cell r="F25">
            <v>77</v>
          </cell>
          <cell r="G25">
            <v>90</v>
          </cell>
          <cell r="H25">
            <v>87</v>
          </cell>
          <cell r="I25">
            <v>88</v>
          </cell>
          <cell r="J25">
            <v>80</v>
          </cell>
          <cell r="K25">
            <v>85</v>
          </cell>
          <cell r="L25">
            <v>0</v>
          </cell>
          <cell r="M25">
            <v>80.64</v>
          </cell>
          <cell r="N25">
            <v>0</v>
          </cell>
          <cell r="O25">
            <v>80.64</v>
          </cell>
          <cell r="P25">
            <v>23</v>
          </cell>
          <cell r="Q25" t="str">
            <v>陳宥均</v>
          </cell>
          <cell r="R25" t="str">
            <v>嘉義縣縣立朴子國民小學</v>
          </cell>
          <cell r="S25" t="str">
            <v>劉崇信</v>
          </cell>
          <cell r="T25" t="str">
            <v>嘉義縣縣立朴子國民小學</v>
          </cell>
          <cell r="U25">
            <v>0</v>
          </cell>
          <cell r="V25">
            <v>0</v>
          </cell>
          <cell r="W25" t="str">
            <v xml:space="preserve">   </v>
          </cell>
        </row>
        <row r="26">
          <cell r="A26">
            <v>24</v>
          </cell>
          <cell r="B26" t="str">
            <v>TWET18081</v>
          </cell>
          <cell r="C26" t="str">
            <v>多功能夾物雨傘</v>
          </cell>
          <cell r="D26">
            <v>78</v>
          </cell>
          <cell r="E26">
            <v>75</v>
          </cell>
          <cell r="F26">
            <v>85</v>
          </cell>
          <cell r="G26">
            <v>88</v>
          </cell>
          <cell r="H26">
            <v>83</v>
          </cell>
          <cell r="I26">
            <v>88</v>
          </cell>
          <cell r="J26">
            <v>80</v>
          </cell>
          <cell r="K26">
            <v>80</v>
          </cell>
          <cell r="L26">
            <v>0</v>
          </cell>
          <cell r="M26">
            <v>80.09</v>
          </cell>
          <cell r="N26">
            <v>0</v>
          </cell>
          <cell r="O26">
            <v>80.09</v>
          </cell>
          <cell r="P26">
            <v>24</v>
          </cell>
          <cell r="Q26" t="str">
            <v>謝泱融</v>
          </cell>
          <cell r="R26" t="str">
            <v>新竹縣新湖國小</v>
          </cell>
          <cell r="S26" t="str">
            <v>蔡睿軒</v>
          </cell>
          <cell r="T26" t="str">
            <v>新竹縣新湖國小</v>
          </cell>
          <cell r="U26" t="str">
            <v>許鈞輔</v>
          </cell>
          <cell r="V26" t="str">
            <v>新竹縣新湖國小</v>
          </cell>
          <cell r="W26" t="str">
            <v xml:space="preserve">   </v>
          </cell>
        </row>
        <row r="27">
          <cell r="A27">
            <v>25</v>
          </cell>
          <cell r="B27" t="str">
            <v>TWET18065</v>
          </cell>
          <cell r="C27" t="str">
            <v>聰明杯蓋</v>
          </cell>
          <cell r="D27">
            <v>82</v>
          </cell>
          <cell r="E27">
            <v>75</v>
          </cell>
          <cell r="F27">
            <v>80</v>
          </cell>
          <cell r="G27">
            <v>83</v>
          </cell>
          <cell r="H27">
            <v>85</v>
          </cell>
          <cell r="I27">
            <v>88</v>
          </cell>
          <cell r="J27">
            <v>80</v>
          </cell>
          <cell r="K27">
            <v>80</v>
          </cell>
          <cell r="L27">
            <v>0</v>
          </cell>
          <cell r="M27">
            <v>79.389999999999986</v>
          </cell>
          <cell r="N27">
            <v>0</v>
          </cell>
          <cell r="O27">
            <v>79.389999999999986</v>
          </cell>
          <cell r="P27">
            <v>25</v>
          </cell>
          <cell r="Q27" t="str">
            <v>邱韋樺</v>
          </cell>
          <cell r="R27" t="str">
            <v>東華附小</v>
          </cell>
          <cell r="S27" t="str">
            <v>郭誼安</v>
          </cell>
          <cell r="T27" t="str">
            <v>東華附小</v>
          </cell>
          <cell r="U27" t="str">
            <v>劉霏</v>
          </cell>
          <cell r="V27" t="str">
            <v>東華附小</v>
          </cell>
          <cell r="W27" t="str">
            <v xml:space="preserve">   </v>
          </cell>
        </row>
        <row r="28">
          <cell r="A28">
            <v>26</v>
          </cell>
          <cell r="B28" t="str">
            <v>TWET18010</v>
          </cell>
          <cell r="C28" t="str">
            <v>步步高升-樓梯助行器</v>
          </cell>
          <cell r="D28">
            <v>70</v>
          </cell>
          <cell r="E28">
            <v>78</v>
          </cell>
          <cell r="F28">
            <v>80</v>
          </cell>
          <cell r="G28">
            <v>90</v>
          </cell>
          <cell r="H28">
            <v>85</v>
          </cell>
          <cell r="I28">
            <v>85</v>
          </cell>
          <cell r="J28">
            <v>83</v>
          </cell>
          <cell r="K28">
            <v>84</v>
          </cell>
          <cell r="L28">
            <v>0</v>
          </cell>
          <cell r="M28">
            <v>79.2</v>
          </cell>
          <cell r="N28">
            <v>0</v>
          </cell>
          <cell r="O28">
            <v>79.2</v>
          </cell>
          <cell r="P28">
            <v>26</v>
          </cell>
          <cell r="Q28" t="str">
            <v>陳柏諭</v>
          </cell>
          <cell r="R28" t="str">
            <v>臺中市國立臺中教育大學附設實驗國民小學</v>
          </cell>
          <cell r="S28" t="str">
            <v>李季宸</v>
          </cell>
          <cell r="T28" t="str">
            <v>臺中市國立臺中教育大學附設實驗國民小學</v>
          </cell>
          <cell r="U28" t="str">
            <v>石少閎</v>
          </cell>
          <cell r="V28" t="str">
            <v>臺中市國立臺中教育大學附設實驗國民小學</v>
          </cell>
          <cell r="W28" t="str">
            <v xml:space="preserve">   </v>
          </cell>
        </row>
        <row r="29">
          <cell r="A29">
            <v>27</v>
          </cell>
          <cell r="B29" t="str">
            <v>TWET18041</v>
          </cell>
          <cell r="C29" t="str">
            <v>五合一聽障功能手錶</v>
          </cell>
          <cell r="D29">
            <v>75</v>
          </cell>
          <cell r="E29">
            <v>70</v>
          </cell>
          <cell r="F29">
            <v>75</v>
          </cell>
          <cell r="G29">
            <v>80</v>
          </cell>
          <cell r="H29">
            <v>83</v>
          </cell>
          <cell r="I29">
            <v>88</v>
          </cell>
          <cell r="J29">
            <v>75</v>
          </cell>
          <cell r="K29">
            <v>75</v>
          </cell>
          <cell r="L29">
            <v>0</v>
          </cell>
          <cell r="M29">
            <v>75.09</v>
          </cell>
          <cell r="N29">
            <v>0</v>
          </cell>
          <cell r="O29">
            <v>75.09</v>
          </cell>
          <cell r="P29">
            <v>27</v>
          </cell>
          <cell r="Q29" t="str">
            <v>楊宗喬</v>
          </cell>
          <cell r="R29" t="str">
            <v>高雄市市立東光國民小學</v>
          </cell>
          <cell r="S29" t="str">
            <v>楊云絜</v>
          </cell>
          <cell r="T29" t="str">
            <v>高雄市市立東光國民小學</v>
          </cell>
          <cell r="U29" t="str">
            <v>楊邑新</v>
          </cell>
          <cell r="V29" t="str">
            <v>高雄市市立東光國民小學</v>
          </cell>
          <cell r="W29" t="str">
            <v xml:space="preserve">   </v>
          </cell>
        </row>
        <row r="30">
          <cell r="A30">
            <v>28</v>
          </cell>
          <cell r="B30" t="str">
            <v>TWET18021</v>
          </cell>
          <cell r="C30" t="str">
            <v>史無前例的多功能座椅</v>
          </cell>
          <cell r="D30">
            <v>70</v>
          </cell>
          <cell r="E30">
            <v>73</v>
          </cell>
          <cell r="F30">
            <v>75</v>
          </cell>
          <cell r="G30">
            <v>80</v>
          </cell>
          <cell r="H30">
            <v>75</v>
          </cell>
          <cell r="I30">
            <v>85</v>
          </cell>
          <cell r="J30">
            <v>81</v>
          </cell>
          <cell r="K30">
            <v>81</v>
          </cell>
          <cell r="L30">
            <v>0</v>
          </cell>
          <cell r="M30">
            <v>74.949999999999989</v>
          </cell>
          <cell r="N30">
            <v>0</v>
          </cell>
          <cell r="O30">
            <v>74.949999999999989</v>
          </cell>
          <cell r="P30">
            <v>28</v>
          </cell>
          <cell r="Q30" t="str">
            <v>沈睿謙</v>
          </cell>
          <cell r="R30" t="str">
            <v>康橋學校財團法人新北市康橋高級中學</v>
          </cell>
          <cell r="S30" t="str">
            <v>林子翔</v>
          </cell>
          <cell r="T30" t="str">
            <v>康橋學校財團法人新北市康橋高級中學</v>
          </cell>
          <cell r="U30">
            <v>0</v>
          </cell>
          <cell r="V30">
            <v>0</v>
          </cell>
          <cell r="W30" t="str">
            <v xml:space="preserve">   </v>
          </cell>
        </row>
        <row r="31">
          <cell r="A31">
            <v>29</v>
          </cell>
          <cell r="B31" t="str">
            <v>TWET18060</v>
          </cell>
          <cell r="C31" t="str">
            <v>桌上型清潔器</v>
          </cell>
          <cell r="D31">
            <v>70</v>
          </cell>
          <cell r="E31">
            <v>72</v>
          </cell>
          <cell r="F31">
            <v>80</v>
          </cell>
          <cell r="G31">
            <v>78</v>
          </cell>
          <cell r="H31">
            <v>75</v>
          </cell>
          <cell r="I31">
            <v>83</v>
          </cell>
          <cell r="J31">
            <v>75</v>
          </cell>
          <cell r="K31">
            <v>75</v>
          </cell>
          <cell r="L31">
            <v>0</v>
          </cell>
          <cell r="M31">
            <v>74.239999999999995</v>
          </cell>
          <cell r="N31">
            <v>0</v>
          </cell>
          <cell r="O31">
            <v>74.239999999999995</v>
          </cell>
          <cell r="P31">
            <v>29</v>
          </cell>
          <cell r="Q31" t="str">
            <v>李瑋恩</v>
          </cell>
          <cell r="R31" t="str">
            <v>桃園市市立山豐國民小學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 t="str">
            <v xml:space="preserve">   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國小組綠能科技+社會照顧頒獎表"/>
      <sheetName val="綠能科技(小)"/>
      <sheetName val="國小組 創意1 "/>
      <sheetName val="社會照顧(小)"/>
      <sheetName val="國小組創意2 "/>
      <sheetName val="國小組 作動 "/>
      <sheetName val="國小組 美觀、市場、傳達 "/>
      <sheetName val="國小組 環保、整體 "/>
    </sheetNames>
    <sheetDataSet>
      <sheetData sheetId="0">
        <row r="20">
          <cell r="F20">
            <v>3</v>
          </cell>
        </row>
        <row r="21">
          <cell r="F21">
            <v>2</v>
          </cell>
        </row>
        <row r="22">
          <cell r="F22">
            <v>1</v>
          </cell>
        </row>
      </sheetData>
      <sheetData sheetId="1">
        <row r="1">
          <cell r="A1">
            <v>0</v>
          </cell>
          <cell r="B1" t="str">
            <v>綠能科技</v>
          </cell>
          <cell r="C1" t="str">
            <v>2018 IEYI 國小組 複審評分表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</row>
        <row r="2">
          <cell r="A2" t="str">
            <v>名次</v>
          </cell>
          <cell r="B2" t="str">
            <v>作品編號</v>
          </cell>
          <cell r="C2" t="str">
            <v>作品名稱</v>
          </cell>
          <cell r="D2" t="str">
            <v>創意性-1(30%)</v>
          </cell>
          <cell r="E2" t="str">
            <v>創意性-2(30%)</v>
          </cell>
          <cell r="F2" t="str">
            <v>作動性(20％)</v>
          </cell>
          <cell r="G2" t="str">
            <v>美觀性(10%)</v>
          </cell>
          <cell r="H2" t="str">
            <v>市場性(10%)</v>
          </cell>
          <cell r="I2" t="str">
            <v>傳達性(8％)</v>
          </cell>
          <cell r="J2" t="str">
            <v>環保性(10％)</v>
          </cell>
          <cell r="K2" t="str">
            <v>整體性(10％)</v>
          </cell>
          <cell r="L2" t="str">
            <v>專利性(2%)</v>
          </cell>
          <cell r="M2" t="str">
            <v>評審總分</v>
          </cell>
          <cell r="N2" t="str">
            <v>評審長調分</v>
          </cell>
          <cell r="O2" t="str">
            <v>調分總分</v>
          </cell>
          <cell r="P2" t="str">
            <v>名次</v>
          </cell>
          <cell r="Q2" t="str">
            <v>作者一</v>
          </cell>
          <cell r="R2" t="str">
            <v>作者一學校</v>
          </cell>
          <cell r="S2" t="str">
            <v>作者二</v>
          </cell>
          <cell r="T2" t="str">
            <v>作者二學校</v>
          </cell>
          <cell r="U2" t="str">
            <v>作者三</v>
          </cell>
          <cell r="V2" t="str">
            <v>作者三學校</v>
          </cell>
          <cell r="W2" t="str">
            <v>獎項</v>
          </cell>
          <cell r="X2">
            <v>0</v>
          </cell>
          <cell r="Y2">
            <v>0</v>
          </cell>
          <cell r="Z2">
            <v>0</v>
          </cell>
        </row>
        <row r="3">
          <cell r="A3">
            <v>1</v>
          </cell>
          <cell r="B3" t="str">
            <v>TWEG18068</v>
          </cell>
          <cell r="C3" t="str">
            <v>家用智慧型水塔</v>
          </cell>
          <cell r="D3">
            <v>80</v>
          </cell>
          <cell r="E3">
            <v>84</v>
          </cell>
          <cell r="F3">
            <v>90</v>
          </cell>
          <cell r="G3">
            <v>80</v>
          </cell>
          <cell r="H3">
            <v>80</v>
          </cell>
          <cell r="I3">
            <v>95</v>
          </cell>
          <cell r="J3">
            <v>84</v>
          </cell>
          <cell r="K3">
            <v>83</v>
          </cell>
          <cell r="L3">
            <v>0</v>
          </cell>
          <cell r="M3">
            <v>82.899999999999991</v>
          </cell>
          <cell r="N3">
            <v>4</v>
          </cell>
          <cell r="O3">
            <v>86.899999999999991</v>
          </cell>
          <cell r="P3">
            <v>1</v>
          </cell>
          <cell r="Q3" t="str">
            <v>楊庭瑜</v>
          </cell>
          <cell r="R3" t="str">
            <v>高雄市福山國小</v>
          </cell>
          <cell r="S3" t="str">
            <v>程品頤</v>
          </cell>
          <cell r="T3" t="str">
            <v>高雄市福山國小</v>
          </cell>
          <cell r="U3">
            <v>0</v>
          </cell>
          <cell r="V3">
            <v>0</v>
          </cell>
          <cell r="W3" t="str">
            <v>金牌</v>
          </cell>
          <cell r="X3">
            <v>0</v>
          </cell>
          <cell r="Y3">
            <v>0</v>
          </cell>
          <cell r="Z3">
            <v>0</v>
          </cell>
        </row>
        <row r="4">
          <cell r="A4">
            <v>2</v>
          </cell>
          <cell r="B4" t="str">
            <v>TWEG18055</v>
          </cell>
          <cell r="C4" t="str">
            <v>真方便充電器</v>
          </cell>
          <cell r="D4">
            <v>80</v>
          </cell>
          <cell r="E4">
            <v>85</v>
          </cell>
          <cell r="F4">
            <v>90</v>
          </cell>
          <cell r="G4">
            <v>90</v>
          </cell>
          <cell r="H4">
            <v>90</v>
          </cell>
          <cell r="I4">
            <v>90</v>
          </cell>
          <cell r="J4">
            <v>88</v>
          </cell>
          <cell r="K4">
            <v>88</v>
          </cell>
          <cell r="L4">
            <v>0</v>
          </cell>
          <cell r="M4">
            <v>85.55</v>
          </cell>
          <cell r="N4">
            <v>0</v>
          </cell>
          <cell r="O4">
            <v>85.55</v>
          </cell>
          <cell r="P4">
            <v>2</v>
          </cell>
          <cell r="Q4" t="str">
            <v>許承祐</v>
          </cell>
          <cell r="R4" t="str">
            <v>桃園市東安國小</v>
          </cell>
          <cell r="S4" t="str">
            <v>劉陶穎</v>
          </cell>
          <cell r="T4" t="str">
            <v>桃園市東安國小</v>
          </cell>
          <cell r="U4" t="str">
            <v>黃薇伊</v>
          </cell>
          <cell r="V4" t="str">
            <v>桃園市東安國小</v>
          </cell>
          <cell r="W4" t="str">
            <v>金牌</v>
          </cell>
          <cell r="X4">
            <v>0</v>
          </cell>
          <cell r="Y4">
            <v>0</v>
          </cell>
          <cell r="Z4">
            <v>0</v>
          </cell>
        </row>
        <row r="5">
          <cell r="A5">
            <v>3</v>
          </cell>
          <cell r="B5" t="str">
            <v>TWEG18074</v>
          </cell>
          <cell r="C5" t="str">
            <v>管式海洋太陽能發電模組</v>
          </cell>
          <cell r="D5">
            <v>80</v>
          </cell>
          <cell r="E5">
            <v>85</v>
          </cell>
          <cell r="F5">
            <v>90</v>
          </cell>
          <cell r="G5">
            <v>85</v>
          </cell>
          <cell r="H5">
            <v>80</v>
          </cell>
          <cell r="I5">
            <v>85</v>
          </cell>
          <cell r="J5">
            <v>89</v>
          </cell>
          <cell r="K5">
            <v>89</v>
          </cell>
          <cell r="L5">
            <v>0</v>
          </cell>
          <cell r="M5">
            <v>83.850000000000009</v>
          </cell>
          <cell r="N5">
            <v>0</v>
          </cell>
          <cell r="O5">
            <v>83.850000000000009</v>
          </cell>
          <cell r="P5">
            <v>3</v>
          </cell>
          <cell r="Q5" t="str">
            <v>楊悅玄</v>
          </cell>
          <cell r="R5" t="str">
            <v>花蓮縣縣立宜昌國民小學</v>
          </cell>
          <cell r="S5" t="str">
            <v>楊悅彤</v>
          </cell>
          <cell r="T5" t="str">
            <v>花蓮縣縣立宜昌國民小學</v>
          </cell>
          <cell r="U5">
            <v>0</v>
          </cell>
          <cell r="V5">
            <v>0</v>
          </cell>
          <cell r="W5" t="str">
            <v>金牌</v>
          </cell>
          <cell r="X5">
            <v>0</v>
          </cell>
          <cell r="Y5">
            <v>0</v>
          </cell>
          <cell r="Z5">
            <v>0</v>
          </cell>
        </row>
        <row r="6">
          <cell r="A6">
            <v>4</v>
          </cell>
          <cell r="B6" t="str">
            <v>TWEG18033</v>
          </cell>
          <cell r="C6" t="str">
            <v>環保可手提紙杯</v>
          </cell>
          <cell r="D6">
            <v>72</v>
          </cell>
          <cell r="E6">
            <v>84</v>
          </cell>
          <cell r="F6">
            <v>90</v>
          </cell>
          <cell r="G6">
            <v>90</v>
          </cell>
          <cell r="H6">
            <v>90</v>
          </cell>
          <cell r="I6">
            <v>90</v>
          </cell>
          <cell r="J6">
            <v>88</v>
          </cell>
          <cell r="K6">
            <v>88</v>
          </cell>
          <cell r="L6">
            <v>0</v>
          </cell>
          <cell r="M6">
            <v>84.199999999999989</v>
          </cell>
          <cell r="N6">
            <v>-0.4</v>
          </cell>
          <cell r="O6">
            <v>83.799999999999983</v>
          </cell>
          <cell r="P6">
            <v>4</v>
          </cell>
          <cell r="Q6" t="str">
            <v>蘇涌鑫</v>
          </cell>
          <cell r="R6" t="str">
            <v>高雄市三民區東光國小</v>
          </cell>
          <cell r="S6" t="str">
            <v>許超順</v>
          </cell>
          <cell r="T6" t="str">
            <v>高雄市三民區東光國小</v>
          </cell>
          <cell r="U6" t="str">
            <v>蘇海睿</v>
          </cell>
          <cell r="V6" t="str">
            <v>高雄市三民區東光國小</v>
          </cell>
          <cell r="W6" t="str">
            <v>銀牌</v>
          </cell>
          <cell r="X6">
            <v>0</v>
          </cell>
          <cell r="Y6">
            <v>0</v>
          </cell>
          <cell r="Z6">
            <v>0</v>
          </cell>
        </row>
        <row r="7">
          <cell r="A7">
            <v>5</v>
          </cell>
          <cell r="B7" t="str">
            <v>TWEG18051</v>
          </cell>
          <cell r="C7" t="str">
            <v>綠能沙漏</v>
          </cell>
          <cell r="D7">
            <v>85</v>
          </cell>
          <cell r="E7">
            <v>90</v>
          </cell>
          <cell r="F7">
            <v>85</v>
          </cell>
          <cell r="G7">
            <v>90</v>
          </cell>
          <cell r="H7">
            <v>80</v>
          </cell>
          <cell r="I7">
            <v>90</v>
          </cell>
          <cell r="J7">
            <v>80</v>
          </cell>
          <cell r="K7">
            <v>82</v>
          </cell>
          <cell r="L7">
            <v>0</v>
          </cell>
          <cell r="M7">
            <v>83.65</v>
          </cell>
          <cell r="N7">
            <v>0</v>
          </cell>
          <cell r="O7">
            <v>83.65</v>
          </cell>
          <cell r="P7">
            <v>5</v>
          </cell>
          <cell r="Q7" t="str">
            <v>許瀞文</v>
          </cell>
          <cell r="R7" t="str">
            <v>宜蘭縣五結鄉學進國民小學</v>
          </cell>
          <cell r="S7" t="str">
            <v>劉孟凱</v>
          </cell>
          <cell r="T7" t="str">
            <v>宜蘭縣五結鄉學進國民小學</v>
          </cell>
          <cell r="U7">
            <v>0</v>
          </cell>
          <cell r="V7">
            <v>0</v>
          </cell>
          <cell r="W7" t="str">
            <v>銀牌</v>
          </cell>
          <cell r="X7">
            <v>0</v>
          </cell>
          <cell r="Y7">
            <v>0</v>
          </cell>
          <cell r="Z7">
            <v>0</v>
          </cell>
        </row>
        <row r="8">
          <cell r="A8">
            <v>6</v>
          </cell>
          <cell r="B8" t="str">
            <v>TWEG18072</v>
          </cell>
          <cell r="C8" t="str">
            <v>蓋歐卡濾心更換提醒檢測器</v>
          </cell>
          <cell r="D8">
            <v>75</v>
          </cell>
          <cell r="E8">
            <v>82</v>
          </cell>
          <cell r="F8">
            <v>90</v>
          </cell>
          <cell r="G8">
            <v>90</v>
          </cell>
          <cell r="H8">
            <v>90</v>
          </cell>
          <cell r="I8">
            <v>85</v>
          </cell>
          <cell r="J8">
            <v>84</v>
          </cell>
          <cell r="K8">
            <v>84</v>
          </cell>
          <cell r="L8">
            <v>0</v>
          </cell>
          <cell r="M8">
            <v>83.15</v>
          </cell>
          <cell r="N8">
            <v>0</v>
          </cell>
          <cell r="O8">
            <v>83.15</v>
          </cell>
          <cell r="P8">
            <v>6</v>
          </cell>
          <cell r="Q8" t="str">
            <v>許凱彥</v>
          </cell>
          <cell r="R8" t="str">
            <v>高雄市立楠陽國小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 t="str">
            <v>銀牌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7</v>
          </cell>
          <cell r="B9" t="str">
            <v>TWEG18050</v>
          </cell>
          <cell r="C9" t="str">
            <v>戶外停車場導引停車裝置</v>
          </cell>
          <cell r="D9">
            <v>70</v>
          </cell>
          <cell r="E9">
            <v>83</v>
          </cell>
          <cell r="F9">
            <v>85</v>
          </cell>
          <cell r="G9">
            <v>95</v>
          </cell>
          <cell r="H9">
            <v>90</v>
          </cell>
          <cell r="I9">
            <v>92</v>
          </cell>
          <cell r="J9">
            <v>86</v>
          </cell>
          <cell r="K9">
            <v>86</v>
          </cell>
          <cell r="L9">
            <v>0</v>
          </cell>
          <cell r="M9">
            <v>83.009999999999991</v>
          </cell>
          <cell r="N9">
            <v>0</v>
          </cell>
          <cell r="O9">
            <v>83.009999999999991</v>
          </cell>
          <cell r="P9">
            <v>7</v>
          </cell>
          <cell r="Q9" t="str">
            <v>游在行</v>
          </cell>
          <cell r="R9" t="str">
            <v>高雄市愛國國小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 t="str">
            <v>銀牌</v>
          </cell>
          <cell r="X9">
            <v>0</v>
          </cell>
          <cell r="Y9">
            <v>0</v>
          </cell>
          <cell r="Z9">
            <v>0</v>
          </cell>
        </row>
        <row r="10">
          <cell r="A10">
            <v>8</v>
          </cell>
          <cell r="B10" t="str">
            <v>TWEG18030</v>
          </cell>
          <cell r="C10" t="str">
            <v>環保折疊瓶</v>
          </cell>
          <cell r="D10">
            <v>82</v>
          </cell>
          <cell r="E10">
            <v>73</v>
          </cell>
          <cell r="F10">
            <v>90</v>
          </cell>
          <cell r="G10">
            <v>90</v>
          </cell>
          <cell r="H10">
            <v>90</v>
          </cell>
          <cell r="I10">
            <v>90</v>
          </cell>
          <cell r="J10">
            <v>82</v>
          </cell>
          <cell r="K10">
            <v>82</v>
          </cell>
          <cell r="L10">
            <v>0</v>
          </cell>
          <cell r="M10">
            <v>82.850000000000009</v>
          </cell>
          <cell r="N10">
            <v>0</v>
          </cell>
          <cell r="O10">
            <v>82.850000000000009</v>
          </cell>
          <cell r="P10">
            <v>8</v>
          </cell>
          <cell r="Q10" t="str">
            <v>沈泓霖</v>
          </cell>
          <cell r="R10" t="str">
            <v>桃園市同安國小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 t="str">
            <v>銀牌</v>
          </cell>
          <cell r="X10">
            <v>0</v>
          </cell>
          <cell r="Y10">
            <v>0</v>
          </cell>
          <cell r="Z10">
            <v>0</v>
          </cell>
        </row>
        <row r="11">
          <cell r="A11">
            <v>9</v>
          </cell>
          <cell r="B11" t="str">
            <v>TWEG18081</v>
          </cell>
          <cell r="C11" t="str">
            <v>綠色空氣清淨機</v>
          </cell>
          <cell r="D11">
            <v>85</v>
          </cell>
          <cell r="E11">
            <v>90</v>
          </cell>
          <cell r="F11">
            <v>90</v>
          </cell>
          <cell r="G11">
            <v>90</v>
          </cell>
          <cell r="H11">
            <v>85</v>
          </cell>
          <cell r="I11">
            <v>95</v>
          </cell>
          <cell r="J11">
            <v>87</v>
          </cell>
          <cell r="K11">
            <v>87</v>
          </cell>
          <cell r="L11">
            <v>0</v>
          </cell>
          <cell r="M11">
            <v>86.75</v>
          </cell>
          <cell r="N11">
            <v>-4</v>
          </cell>
          <cell r="O11">
            <v>82.75</v>
          </cell>
          <cell r="P11">
            <v>9</v>
          </cell>
          <cell r="Q11" t="str">
            <v>林芯伃</v>
          </cell>
          <cell r="R11" t="str">
            <v>嘉義縣縣立和睦國民小學</v>
          </cell>
          <cell r="S11" t="str">
            <v>陳允凱</v>
          </cell>
          <cell r="T11" t="str">
            <v>嘉義縣縣立和睦國民小學</v>
          </cell>
          <cell r="U11">
            <v>0</v>
          </cell>
          <cell r="V11">
            <v>0</v>
          </cell>
          <cell r="W11" t="str">
            <v>銀牌</v>
          </cell>
          <cell r="X11">
            <v>0</v>
          </cell>
          <cell r="Y11">
            <v>0</v>
          </cell>
          <cell r="Z11">
            <v>0</v>
          </cell>
        </row>
        <row r="12">
          <cell r="A12">
            <v>10</v>
          </cell>
          <cell r="B12" t="str">
            <v>TWEG18028</v>
          </cell>
          <cell r="C12" t="str">
            <v>萬能充電器</v>
          </cell>
          <cell r="D12">
            <v>80</v>
          </cell>
          <cell r="E12">
            <v>76</v>
          </cell>
          <cell r="F12">
            <v>90</v>
          </cell>
          <cell r="G12">
            <v>80</v>
          </cell>
          <cell r="H12">
            <v>90</v>
          </cell>
          <cell r="I12">
            <v>90</v>
          </cell>
          <cell r="J12">
            <v>84</v>
          </cell>
          <cell r="K12">
            <v>86</v>
          </cell>
          <cell r="L12">
            <v>0</v>
          </cell>
          <cell r="M12">
            <v>82.6</v>
          </cell>
          <cell r="N12">
            <v>0</v>
          </cell>
          <cell r="O12">
            <v>82.6</v>
          </cell>
          <cell r="P12">
            <v>10</v>
          </cell>
          <cell r="Q12" t="str">
            <v>陳妍菲</v>
          </cell>
          <cell r="R12" t="str">
            <v>高雄市三民區東光國小</v>
          </cell>
          <cell r="S12" t="str">
            <v>陳彥勳</v>
          </cell>
          <cell r="T12" t="str">
            <v>高雄市三民區東光國小</v>
          </cell>
          <cell r="U12">
            <v>0</v>
          </cell>
          <cell r="V12">
            <v>0</v>
          </cell>
          <cell r="W12" t="str">
            <v>銅牌</v>
          </cell>
          <cell r="X12">
            <v>0</v>
          </cell>
          <cell r="Y12">
            <v>0</v>
          </cell>
          <cell r="Z12">
            <v>0</v>
          </cell>
        </row>
        <row r="13">
          <cell r="A13">
            <v>11</v>
          </cell>
          <cell r="B13" t="str">
            <v>TWEG18048</v>
          </cell>
          <cell r="C13" t="str">
            <v>疊疊綠盆栽</v>
          </cell>
          <cell r="D13">
            <v>75</v>
          </cell>
          <cell r="E13">
            <v>82</v>
          </cell>
          <cell r="F13">
            <v>90</v>
          </cell>
          <cell r="G13">
            <v>85</v>
          </cell>
          <cell r="H13">
            <v>88</v>
          </cell>
          <cell r="I13">
            <v>90</v>
          </cell>
          <cell r="J13">
            <v>82</v>
          </cell>
          <cell r="K13">
            <v>82</v>
          </cell>
          <cell r="L13">
            <v>0</v>
          </cell>
          <cell r="M13">
            <v>82.45</v>
          </cell>
          <cell r="N13">
            <v>0</v>
          </cell>
          <cell r="O13">
            <v>82.45</v>
          </cell>
          <cell r="P13">
            <v>11</v>
          </cell>
          <cell r="Q13" t="str">
            <v>蘇宥蓁</v>
          </cell>
          <cell r="R13" t="str">
            <v>高雄市立新興國民小學</v>
          </cell>
          <cell r="S13" t="str">
            <v>胡綵玲</v>
          </cell>
          <cell r="T13" t="str">
            <v>高雄市立大華國民小學.</v>
          </cell>
          <cell r="U13">
            <v>0</v>
          </cell>
          <cell r="V13">
            <v>0</v>
          </cell>
          <cell r="W13" t="str">
            <v>銅牌</v>
          </cell>
          <cell r="X13">
            <v>0</v>
          </cell>
          <cell r="Y13">
            <v>0</v>
          </cell>
          <cell r="Z13">
            <v>0</v>
          </cell>
        </row>
        <row r="14">
          <cell r="A14">
            <v>12</v>
          </cell>
          <cell r="B14" t="str">
            <v>TWEG18066</v>
          </cell>
          <cell r="C14" t="str">
            <v>智慧型資源分類桶</v>
          </cell>
          <cell r="D14">
            <v>75</v>
          </cell>
          <cell r="E14">
            <v>78</v>
          </cell>
          <cell r="F14">
            <v>85</v>
          </cell>
          <cell r="G14">
            <v>90</v>
          </cell>
          <cell r="H14">
            <v>80</v>
          </cell>
          <cell r="I14">
            <v>90</v>
          </cell>
          <cell r="J14">
            <v>90</v>
          </cell>
          <cell r="K14">
            <v>90</v>
          </cell>
          <cell r="L14">
            <v>0</v>
          </cell>
          <cell r="M14">
            <v>82.15</v>
          </cell>
          <cell r="N14">
            <v>0</v>
          </cell>
          <cell r="O14">
            <v>82.15</v>
          </cell>
          <cell r="P14">
            <v>12</v>
          </cell>
          <cell r="Q14" t="str">
            <v>周俊燁</v>
          </cell>
          <cell r="R14" t="str">
            <v>臺北市臺北市立大學附設實驗國民小學</v>
          </cell>
          <cell r="S14" t="str">
            <v>邱議德</v>
          </cell>
          <cell r="T14" t="str">
            <v>臺北市臺北市立大學附設實驗國民小學</v>
          </cell>
          <cell r="U14" t="str">
            <v>邱寶萱</v>
          </cell>
          <cell r="V14" t="str">
            <v>臺北市臺北市立大學附設實驗國民小學</v>
          </cell>
          <cell r="W14" t="str">
            <v>銅牌</v>
          </cell>
          <cell r="X14">
            <v>0</v>
          </cell>
          <cell r="Y14">
            <v>0</v>
          </cell>
          <cell r="Z14">
            <v>0</v>
          </cell>
        </row>
        <row r="15">
          <cell r="A15">
            <v>13</v>
          </cell>
          <cell r="B15" t="str">
            <v>TWEG18058</v>
          </cell>
          <cell r="C15" t="str">
            <v>可拆解式毛細原理種植盆</v>
          </cell>
          <cell r="D15">
            <v>80</v>
          </cell>
          <cell r="E15">
            <v>84</v>
          </cell>
          <cell r="F15">
            <v>80</v>
          </cell>
          <cell r="G15">
            <v>85</v>
          </cell>
          <cell r="H15">
            <v>78</v>
          </cell>
          <cell r="I15">
            <v>90</v>
          </cell>
          <cell r="J15">
            <v>89</v>
          </cell>
          <cell r="K15">
            <v>89</v>
          </cell>
          <cell r="L15">
            <v>0</v>
          </cell>
          <cell r="M15">
            <v>81.900000000000006</v>
          </cell>
          <cell r="N15">
            <v>0</v>
          </cell>
          <cell r="O15">
            <v>81.900000000000006</v>
          </cell>
          <cell r="P15">
            <v>13</v>
          </cell>
          <cell r="Q15" t="str">
            <v>王郁臻</v>
          </cell>
          <cell r="R15" t="str">
            <v>臺中市市立圳堵國民小學</v>
          </cell>
          <cell r="S15" t="str">
            <v>楊忠霖</v>
          </cell>
          <cell r="T15" t="str">
            <v>臺中市市立圳堵國民小學</v>
          </cell>
          <cell r="U15" t="str">
            <v>吳季孺</v>
          </cell>
          <cell r="V15" t="str">
            <v>臺中市市立圳堵國民小學</v>
          </cell>
          <cell r="W15" t="str">
            <v>銅牌</v>
          </cell>
          <cell r="X15">
            <v>0</v>
          </cell>
          <cell r="Y15">
            <v>0</v>
          </cell>
          <cell r="Z15">
            <v>0</v>
          </cell>
        </row>
        <row r="16">
          <cell r="A16">
            <v>14</v>
          </cell>
          <cell r="B16" t="str">
            <v>TWEG18025</v>
          </cell>
          <cell r="C16" t="str">
            <v>不阻塞的海綿道路</v>
          </cell>
          <cell r="D16">
            <v>82</v>
          </cell>
          <cell r="E16">
            <v>78</v>
          </cell>
          <cell r="F16">
            <v>80</v>
          </cell>
          <cell r="G16">
            <v>90</v>
          </cell>
          <cell r="H16">
            <v>80</v>
          </cell>
          <cell r="I16">
            <v>90</v>
          </cell>
          <cell r="J16">
            <v>87</v>
          </cell>
          <cell r="K16">
            <v>87</v>
          </cell>
          <cell r="L16">
            <v>0</v>
          </cell>
          <cell r="M16">
            <v>81.600000000000009</v>
          </cell>
          <cell r="N16">
            <v>0</v>
          </cell>
          <cell r="O16">
            <v>81.600000000000009</v>
          </cell>
          <cell r="P16">
            <v>14</v>
          </cell>
          <cell r="Q16" t="str">
            <v>顏佳婕</v>
          </cell>
          <cell r="R16" t="str">
            <v>嘉義縣和睦國小</v>
          </cell>
          <cell r="S16" t="str">
            <v>郭品妤</v>
          </cell>
          <cell r="T16" t="str">
            <v>嘉義縣和睦國小</v>
          </cell>
          <cell r="U16" t="str">
            <v>曾宇賢</v>
          </cell>
          <cell r="V16" t="str">
            <v>嘉義縣和睦國小</v>
          </cell>
          <cell r="W16" t="str">
            <v>銅牌</v>
          </cell>
          <cell r="X16">
            <v>0</v>
          </cell>
          <cell r="Y16">
            <v>0</v>
          </cell>
          <cell r="Z16">
            <v>0</v>
          </cell>
        </row>
        <row r="17">
          <cell r="A17">
            <v>15</v>
          </cell>
          <cell r="B17" t="str">
            <v>TWEG18079</v>
          </cell>
          <cell r="C17" t="str">
            <v>廢布粉筆捲套</v>
          </cell>
          <cell r="D17">
            <v>75</v>
          </cell>
          <cell r="E17">
            <v>80</v>
          </cell>
          <cell r="F17">
            <v>90</v>
          </cell>
          <cell r="G17">
            <v>85</v>
          </cell>
          <cell r="H17">
            <v>80</v>
          </cell>
          <cell r="I17">
            <v>90</v>
          </cell>
          <cell r="J17">
            <v>83</v>
          </cell>
          <cell r="K17">
            <v>83</v>
          </cell>
          <cell r="L17">
            <v>0</v>
          </cell>
          <cell r="M17">
            <v>81.55</v>
          </cell>
          <cell r="N17">
            <v>0</v>
          </cell>
          <cell r="O17">
            <v>81.55</v>
          </cell>
          <cell r="P17">
            <v>15</v>
          </cell>
          <cell r="Q17" t="str">
            <v>李亮穎</v>
          </cell>
          <cell r="R17" t="str">
            <v>嘉義市國立嘉義大學附設實驗國民小學</v>
          </cell>
          <cell r="S17" t="str">
            <v>王子岳</v>
          </cell>
          <cell r="T17" t="str">
            <v>嘉義市國立嘉義大學附設實驗國民小學</v>
          </cell>
          <cell r="U17" t="str">
            <v>張恆瑞</v>
          </cell>
          <cell r="V17" t="str">
            <v>嘉義市國立嘉義大學附設實驗國民小學</v>
          </cell>
          <cell r="W17" t="str">
            <v>銅牌</v>
          </cell>
          <cell r="X17">
            <v>0</v>
          </cell>
          <cell r="Y17">
            <v>0</v>
          </cell>
          <cell r="Z17">
            <v>0</v>
          </cell>
        </row>
        <row r="18">
          <cell r="A18">
            <v>16</v>
          </cell>
          <cell r="B18" t="str">
            <v>TWEG18067</v>
          </cell>
          <cell r="C18" t="str">
            <v>步步高升-乾濕分離環保麵碗</v>
          </cell>
          <cell r="D18">
            <v>75</v>
          </cell>
          <cell r="E18">
            <v>86</v>
          </cell>
          <cell r="F18">
            <v>80</v>
          </cell>
          <cell r="G18">
            <v>90</v>
          </cell>
          <cell r="H18">
            <v>80</v>
          </cell>
          <cell r="I18">
            <v>90</v>
          </cell>
          <cell r="J18">
            <v>84</v>
          </cell>
          <cell r="K18">
            <v>84</v>
          </cell>
          <cell r="L18">
            <v>0</v>
          </cell>
          <cell r="M18">
            <v>81.150000000000006</v>
          </cell>
          <cell r="N18">
            <v>0</v>
          </cell>
          <cell r="O18">
            <v>81.150000000000006</v>
          </cell>
          <cell r="P18">
            <v>16</v>
          </cell>
          <cell r="Q18" t="str">
            <v>張維珊</v>
          </cell>
          <cell r="R18" t="str">
            <v>臺北市臺北市立大學附設實驗國民小學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 t="str">
            <v>銅牌</v>
          </cell>
          <cell r="X18">
            <v>0</v>
          </cell>
          <cell r="Y18">
            <v>0</v>
          </cell>
          <cell r="Z18">
            <v>0</v>
          </cell>
        </row>
        <row r="19">
          <cell r="A19">
            <v>17</v>
          </cell>
          <cell r="B19" t="str">
            <v>TWEG18006</v>
          </cell>
          <cell r="C19" t="str">
            <v>沙漏發電機</v>
          </cell>
          <cell r="D19">
            <v>78</v>
          </cell>
          <cell r="E19">
            <v>72</v>
          </cell>
          <cell r="F19">
            <v>90</v>
          </cell>
          <cell r="G19">
            <v>80</v>
          </cell>
          <cell r="H19">
            <v>80</v>
          </cell>
          <cell r="I19">
            <v>90</v>
          </cell>
          <cell r="J19">
            <v>87</v>
          </cell>
          <cell r="K19">
            <v>87</v>
          </cell>
          <cell r="L19">
            <v>0</v>
          </cell>
          <cell r="M19">
            <v>81.100000000000009</v>
          </cell>
          <cell r="N19">
            <v>0</v>
          </cell>
          <cell r="O19">
            <v>81.100000000000009</v>
          </cell>
          <cell r="P19">
            <v>17</v>
          </cell>
          <cell r="Q19" t="str">
            <v>吳沛耘</v>
          </cell>
          <cell r="R19" t="str">
            <v>高雄市市立大樹國民小學</v>
          </cell>
          <cell r="S19" t="str">
            <v>吳沛寰</v>
          </cell>
          <cell r="T19" t="str">
            <v>高雄市市立大樹國民小學</v>
          </cell>
          <cell r="U19">
            <v>0</v>
          </cell>
          <cell r="V19">
            <v>0</v>
          </cell>
          <cell r="W19" t="str">
            <v>銅牌</v>
          </cell>
          <cell r="X19">
            <v>0</v>
          </cell>
          <cell r="Y19">
            <v>0</v>
          </cell>
          <cell r="Z19">
            <v>0</v>
          </cell>
        </row>
        <row r="20">
          <cell r="A20">
            <v>18</v>
          </cell>
          <cell r="B20" t="str">
            <v>TWEG18029</v>
          </cell>
          <cell r="C20" t="str">
            <v>會省電的冷氣遙控器</v>
          </cell>
          <cell r="D20">
            <v>78</v>
          </cell>
          <cell r="E20">
            <v>80</v>
          </cell>
          <cell r="F20">
            <v>85</v>
          </cell>
          <cell r="G20">
            <v>80</v>
          </cell>
          <cell r="H20">
            <v>80</v>
          </cell>
          <cell r="I20">
            <v>90</v>
          </cell>
          <cell r="J20">
            <v>86</v>
          </cell>
          <cell r="K20">
            <v>86</v>
          </cell>
          <cell r="L20">
            <v>0</v>
          </cell>
          <cell r="M20">
            <v>81.099999999999994</v>
          </cell>
          <cell r="N20">
            <v>0</v>
          </cell>
          <cell r="O20">
            <v>81.099999999999994</v>
          </cell>
          <cell r="P20">
            <v>18</v>
          </cell>
          <cell r="Q20" t="str">
            <v>王苡蕎</v>
          </cell>
          <cell r="R20" t="str">
            <v>高雄市三民區東光國小</v>
          </cell>
          <cell r="S20" t="str">
            <v>曾苡涵</v>
          </cell>
          <cell r="T20" t="str">
            <v>高雄市三民區東光國小</v>
          </cell>
          <cell r="U20" t="str">
            <v>黃歆雅</v>
          </cell>
          <cell r="V20" t="str">
            <v>高雄市三民區東光國小</v>
          </cell>
          <cell r="W20" t="str">
            <v>銅牌</v>
          </cell>
          <cell r="X20">
            <v>0</v>
          </cell>
          <cell r="Y20">
            <v>0</v>
          </cell>
          <cell r="Z20">
            <v>0</v>
          </cell>
        </row>
        <row r="21">
          <cell r="A21">
            <v>19</v>
          </cell>
          <cell r="B21" t="str">
            <v>TWEG18062</v>
          </cell>
          <cell r="C21" t="str">
            <v>『雨神同行』環保鞋罩</v>
          </cell>
          <cell r="D21">
            <v>78</v>
          </cell>
          <cell r="E21">
            <v>80</v>
          </cell>
          <cell r="F21">
            <v>85</v>
          </cell>
          <cell r="G21">
            <v>85</v>
          </cell>
          <cell r="H21">
            <v>80</v>
          </cell>
          <cell r="I21">
            <v>90</v>
          </cell>
          <cell r="J21">
            <v>82</v>
          </cell>
          <cell r="K21">
            <v>82</v>
          </cell>
          <cell r="L21">
            <v>0</v>
          </cell>
          <cell r="M21">
            <v>80.800000000000011</v>
          </cell>
          <cell r="N21">
            <v>0</v>
          </cell>
          <cell r="O21">
            <v>80.800000000000011</v>
          </cell>
          <cell r="P21">
            <v>19</v>
          </cell>
          <cell r="Q21" t="str">
            <v>劉品妘</v>
          </cell>
          <cell r="R21" t="str">
            <v>桃園市蘆竹區錦興國小</v>
          </cell>
          <cell r="S21" t="str">
            <v>王芷媗</v>
          </cell>
          <cell r="T21" t="str">
            <v>桃園市蘆竹區錦興國小</v>
          </cell>
          <cell r="U21" t="str">
            <v>曾思語</v>
          </cell>
          <cell r="V21" t="str">
            <v>桃園市蘆竹區錦興國小</v>
          </cell>
          <cell r="W21" t="str">
            <v xml:space="preserve">   </v>
          </cell>
          <cell r="X21">
            <v>0</v>
          </cell>
          <cell r="Y21">
            <v>0</v>
          </cell>
          <cell r="Z21">
            <v>0</v>
          </cell>
        </row>
        <row r="22">
          <cell r="A22">
            <v>20</v>
          </cell>
          <cell r="B22" t="str">
            <v>TWEG18016</v>
          </cell>
          <cell r="C22" t="str">
            <v>船舶波浪發電</v>
          </cell>
          <cell r="D22">
            <v>75</v>
          </cell>
          <cell r="E22">
            <v>84</v>
          </cell>
          <cell r="F22">
            <v>80</v>
          </cell>
          <cell r="G22">
            <v>80</v>
          </cell>
          <cell r="H22">
            <v>80</v>
          </cell>
          <cell r="I22">
            <v>90</v>
          </cell>
          <cell r="J22">
            <v>85</v>
          </cell>
          <cell r="K22">
            <v>85</v>
          </cell>
          <cell r="L22">
            <v>0</v>
          </cell>
          <cell r="M22">
            <v>80.05</v>
          </cell>
          <cell r="N22">
            <v>0</v>
          </cell>
          <cell r="O22">
            <v>80.05</v>
          </cell>
          <cell r="P22">
            <v>20</v>
          </cell>
          <cell r="Q22" t="str">
            <v>吳沛耘</v>
          </cell>
          <cell r="R22" t="str">
            <v>高雄市市立大樹國民小學</v>
          </cell>
          <cell r="S22" t="str">
            <v>吳沛寰</v>
          </cell>
          <cell r="T22" t="str">
            <v>高雄市市立大樹國民小學</v>
          </cell>
          <cell r="U22">
            <v>0</v>
          </cell>
          <cell r="V22">
            <v>0</v>
          </cell>
          <cell r="W22" t="str">
            <v xml:space="preserve">   </v>
          </cell>
          <cell r="X22">
            <v>0</v>
          </cell>
          <cell r="Y22">
            <v>0</v>
          </cell>
          <cell r="Z22">
            <v>0</v>
          </cell>
        </row>
        <row r="23">
          <cell r="A23">
            <v>21</v>
          </cell>
          <cell r="B23" t="str">
            <v>TWEG18031</v>
          </cell>
          <cell r="C23" t="str">
            <v>免插電~風扇關閉提醒器</v>
          </cell>
          <cell r="D23">
            <v>70</v>
          </cell>
          <cell r="E23">
            <v>74</v>
          </cell>
          <cell r="F23">
            <v>90</v>
          </cell>
          <cell r="G23">
            <v>75</v>
          </cell>
          <cell r="H23">
            <v>80</v>
          </cell>
          <cell r="I23">
            <v>95</v>
          </cell>
          <cell r="J23">
            <v>84</v>
          </cell>
          <cell r="K23">
            <v>84</v>
          </cell>
          <cell r="L23">
            <v>0</v>
          </cell>
          <cell r="M23">
            <v>79.5</v>
          </cell>
          <cell r="N23">
            <v>0</v>
          </cell>
          <cell r="O23">
            <v>79.5</v>
          </cell>
          <cell r="P23">
            <v>21</v>
          </cell>
          <cell r="Q23" t="str">
            <v>柳韋宏</v>
          </cell>
          <cell r="R23" t="str">
            <v>高雄市鹽埕區忠孝國民小學</v>
          </cell>
          <cell r="S23" t="str">
            <v>韓世奇</v>
          </cell>
          <cell r="T23" t="str">
            <v>高雄市鹽埕區忠孝國民小學</v>
          </cell>
          <cell r="U23" t="str">
            <v>顏妤倢</v>
          </cell>
          <cell r="V23" t="str">
            <v>高雄市鹽埕區忠孝國民小學</v>
          </cell>
          <cell r="W23" t="str">
            <v xml:space="preserve">   </v>
          </cell>
          <cell r="X23">
            <v>0</v>
          </cell>
          <cell r="Y23">
            <v>0</v>
          </cell>
          <cell r="Z23">
            <v>0</v>
          </cell>
        </row>
        <row r="24">
          <cell r="A24">
            <v>22</v>
          </cell>
          <cell r="B24" t="str">
            <v>TWEG18083</v>
          </cell>
          <cell r="C24" t="str">
            <v>多功能紙餐盒</v>
          </cell>
          <cell r="D24">
            <v>80</v>
          </cell>
          <cell r="E24">
            <v>83</v>
          </cell>
          <cell r="F24">
            <v>80</v>
          </cell>
          <cell r="G24">
            <v>75</v>
          </cell>
          <cell r="H24">
            <v>80</v>
          </cell>
          <cell r="I24">
            <v>90</v>
          </cell>
          <cell r="J24">
            <v>80</v>
          </cell>
          <cell r="K24">
            <v>80</v>
          </cell>
          <cell r="L24">
            <v>0</v>
          </cell>
          <cell r="M24">
            <v>79.150000000000006</v>
          </cell>
          <cell r="N24">
            <v>0</v>
          </cell>
          <cell r="O24">
            <v>79.150000000000006</v>
          </cell>
          <cell r="P24">
            <v>22</v>
          </cell>
          <cell r="Q24" t="str">
            <v>林妍希</v>
          </cell>
          <cell r="R24" t="str">
            <v>嘉義縣大同國民小學</v>
          </cell>
          <cell r="S24" t="str">
            <v>溫顏欣</v>
          </cell>
          <cell r="T24" t="str">
            <v>嘉義縣大同國民小學</v>
          </cell>
          <cell r="U24" t="str">
            <v>楊佩珺</v>
          </cell>
          <cell r="V24" t="str">
            <v>嘉義縣大同國民小學</v>
          </cell>
          <cell r="W24" t="str">
            <v xml:space="preserve">   </v>
          </cell>
          <cell r="X24">
            <v>0</v>
          </cell>
          <cell r="Y24">
            <v>0</v>
          </cell>
          <cell r="Z24">
            <v>0</v>
          </cell>
        </row>
        <row r="25">
          <cell r="A25">
            <v>23</v>
          </cell>
          <cell r="B25" t="str">
            <v>TWEG18001</v>
          </cell>
          <cell r="C25" t="str">
            <v>珍珠奶茶杯蓋</v>
          </cell>
          <cell r="D25">
            <v>75</v>
          </cell>
          <cell r="E25">
            <v>75</v>
          </cell>
          <cell r="F25">
            <v>80</v>
          </cell>
          <cell r="G25">
            <v>90</v>
          </cell>
          <cell r="H25">
            <v>75</v>
          </cell>
          <cell r="I25">
            <v>95</v>
          </cell>
          <cell r="J25">
            <v>81</v>
          </cell>
          <cell r="K25">
            <v>82</v>
          </cell>
          <cell r="L25">
            <v>0</v>
          </cell>
          <cell r="M25">
            <v>78.900000000000006</v>
          </cell>
          <cell r="N25">
            <v>0</v>
          </cell>
          <cell r="O25">
            <v>78.900000000000006</v>
          </cell>
          <cell r="P25">
            <v>23</v>
          </cell>
          <cell r="Q25" t="str">
            <v>沈宣佑</v>
          </cell>
          <cell r="R25" t="str">
            <v>嘉義市國立嘉義大學附設實驗國民小學</v>
          </cell>
          <cell r="S25" t="str">
            <v>王冠文</v>
          </cell>
          <cell r="T25" t="str">
            <v>嘉義市國立嘉義大學附設實驗國民小學</v>
          </cell>
          <cell r="U25" t="str">
            <v>沈庭羽</v>
          </cell>
          <cell r="V25" t="str">
            <v>嘉義市國立嘉義大學附設實驗國民小學</v>
          </cell>
          <cell r="W25" t="str">
            <v xml:space="preserve">   </v>
          </cell>
          <cell r="X25">
            <v>0</v>
          </cell>
          <cell r="Y25">
            <v>0</v>
          </cell>
          <cell r="Z25">
            <v>0</v>
          </cell>
        </row>
        <row r="26">
          <cell r="A26">
            <v>24</v>
          </cell>
          <cell r="B26" t="str">
            <v>TWEG18053</v>
          </cell>
          <cell r="C26" t="str">
            <v>雙層玻璃紗網複合式防熱、防蟲、裝飾、具有放大功能窗戶</v>
          </cell>
          <cell r="D26">
            <v>75</v>
          </cell>
          <cell r="E26">
            <v>73</v>
          </cell>
          <cell r="F26">
            <v>75</v>
          </cell>
          <cell r="G26">
            <v>90</v>
          </cell>
          <cell r="H26">
            <v>90</v>
          </cell>
          <cell r="I26">
            <v>90</v>
          </cell>
          <cell r="J26">
            <v>82</v>
          </cell>
          <cell r="K26">
            <v>82</v>
          </cell>
          <cell r="L26">
            <v>0</v>
          </cell>
          <cell r="M26">
            <v>78.800000000000011</v>
          </cell>
          <cell r="N26">
            <v>0</v>
          </cell>
          <cell r="O26">
            <v>78.800000000000011</v>
          </cell>
          <cell r="P26">
            <v>24</v>
          </cell>
          <cell r="Q26" t="str">
            <v>陳豫昕</v>
          </cell>
          <cell r="R26" t="str">
            <v>新竹市東門國小</v>
          </cell>
          <cell r="S26" t="str">
            <v>歐宥辰</v>
          </cell>
          <cell r="T26" t="str">
            <v>新竹市東門國小</v>
          </cell>
          <cell r="U26">
            <v>0</v>
          </cell>
          <cell r="V26">
            <v>0</v>
          </cell>
          <cell r="W26" t="str">
            <v xml:space="preserve">   </v>
          </cell>
          <cell r="X26">
            <v>0</v>
          </cell>
          <cell r="Y26">
            <v>0</v>
          </cell>
          <cell r="Z26">
            <v>0</v>
          </cell>
        </row>
        <row r="27">
          <cell r="A27">
            <v>25</v>
          </cell>
          <cell r="B27" t="str">
            <v>TWEG18061</v>
          </cell>
          <cell r="C27" t="str">
            <v>可折疊環保紙板椅</v>
          </cell>
          <cell r="D27">
            <v>75</v>
          </cell>
          <cell r="E27">
            <v>83</v>
          </cell>
          <cell r="F27">
            <v>80</v>
          </cell>
          <cell r="G27">
            <v>75</v>
          </cell>
          <cell r="H27">
            <v>78</v>
          </cell>
          <cell r="I27">
            <v>85</v>
          </cell>
          <cell r="J27">
            <v>84</v>
          </cell>
          <cell r="K27">
            <v>84</v>
          </cell>
          <cell r="L27">
            <v>0</v>
          </cell>
          <cell r="M27">
            <v>78.600000000000009</v>
          </cell>
          <cell r="N27">
            <v>0</v>
          </cell>
          <cell r="O27">
            <v>78.600000000000009</v>
          </cell>
          <cell r="P27">
            <v>25</v>
          </cell>
          <cell r="Q27" t="str">
            <v>曾立寬</v>
          </cell>
          <cell r="R27" t="str">
            <v>桃園市中壢區新街國民小學</v>
          </cell>
          <cell r="S27" t="str">
            <v>鞏正宇</v>
          </cell>
          <cell r="T27" t="str">
            <v>桃園市中壢區新街國民小學</v>
          </cell>
          <cell r="U27" t="str">
            <v>李慶麟</v>
          </cell>
          <cell r="V27" t="str">
            <v>桃園市中壢區新街國民小學</v>
          </cell>
          <cell r="W27" t="str">
            <v xml:space="preserve">   </v>
          </cell>
          <cell r="X27">
            <v>0</v>
          </cell>
          <cell r="Y27">
            <v>0</v>
          </cell>
          <cell r="Z27">
            <v>0</v>
          </cell>
        </row>
        <row r="28">
          <cell r="A28">
            <v>26</v>
          </cell>
          <cell r="B28" t="str">
            <v>TWEG18027</v>
          </cell>
          <cell r="C28" t="str">
            <v>海洋垃圾收集石滬</v>
          </cell>
          <cell r="D28">
            <v>78</v>
          </cell>
          <cell r="E28">
            <v>80</v>
          </cell>
          <cell r="F28">
            <v>75</v>
          </cell>
          <cell r="G28">
            <v>80</v>
          </cell>
          <cell r="H28">
            <v>75</v>
          </cell>
          <cell r="I28">
            <v>90</v>
          </cell>
          <cell r="J28">
            <v>85</v>
          </cell>
          <cell r="K28">
            <v>85</v>
          </cell>
          <cell r="L28">
            <v>0</v>
          </cell>
          <cell r="M28">
            <v>78.400000000000006</v>
          </cell>
          <cell r="N28">
            <v>0</v>
          </cell>
          <cell r="O28">
            <v>78.400000000000006</v>
          </cell>
          <cell r="P28">
            <v>26</v>
          </cell>
          <cell r="Q28" t="str">
            <v>陳盈妤</v>
          </cell>
          <cell r="R28" t="str">
            <v>黎明國小</v>
          </cell>
          <cell r="S28" t="str">
            <v>陳苓捷</v>
          </cell>
          <cell r="T28" t="str">
            <v>黎明國小</v>
          </cell>
          <cell r="U28" t="str">
            <v>蔡明倫</v>
          </cell>
          <cell r="V28" t="str">
            <v>黎明國小</v>
          </cell>
          <cell r="W28" t="str">
            <v xml:space="preserve">   </v>
          </cell>
          <cell r="X28">
            <v>0</v>
          </cell>
          <cell r="Y28">
            <v>0</v>
          </cell>
          <cell r="Z28">
            <v>0</v>
          </cell>
        </row>
        <row r="29">
          <cell r="A29">
            <v>27</v>
          </cell>
          <cell r="B29" t="str">
            <v>TWEG18047</v>
          </cell>
          <cell r="C29" t="str">
            <v>綠能安全兒童助步帶</v>
          </cell>
          <cell r="D29">
            <v>70</v>
          </cell>
          <cell r="E29">
            <v>78</v>
          </cell>
          <cell r="F29">
            <v>85</v>
          </cell>
          <cell r="G29">
            <v>78</v>
          </cell>
          <cell r="H29">
            <v>80</v>
          </cell>
          <cell r="I29">
            <v>90</v>
          </cell>
          <cell r="J29">
            <v>80</v>
          </cell>
          <cell r="K29">
            <v>80</v>
          </cell>
          <cell r="L29">
            <v>0</v>
          </cell>
          <cell r="M29">
            <v>78.2</v>
          </cell>
          <cell r="N29">
            <v>0</v>
          </cell>
          <cell r="O29">
            <v>78.2</v>
          </cell>
          <cell r="P29">
            <v>27</v>
          </cell>
          <cell r="Q29" t="str">
            <v>于業民</v>
          </cell>
          <cell r="R29" t="str">
            <v>高雄市立東光國民小學</v>
          </cell>
          <cell r="S29" t="str">
            <v>柯閔晏</v>
          </cell>
          <cell r="T29" t="str">
            <v>嘉義市市立崇文國民小學</v>
          </cell>
          <cell r="U29" t="str">
            <v>柯侹均</v>
          </cell>
          <cell r="V29" t="str">
            <v>嘉義市市立崇文國民小學</v>
          </cell>
          <cell r="W29" t="str">
            <v xml:space="preserve">   </v>
          </cell>
          <cell r="X29">
            <v>0</v>
          </cell>
          <cell r="Y29">
            <v>0</v>
          </cell>
          <cell r="Z29">
            <v>0</v>
          </cell>
        </row>
        <row r="30">
          <cell r="A30">
            <v>28</v>
          </cell>
          <cell r="B30" t="str">
            <v>TWEG18056</v>
          </cell>
          <cell r="C30" t="str">
            <v>百葉窗式水中濾水器</v>
          </cell>
          <cell r="D30">
            <v>70</v>
          </cell>
          <cell r="E30">
            <v>73</v>
          </cell>
          <cell r="F30">
            <v>80</v>
          </cell>
          <cell r="G30">
            <v>75</v>
          </cell>
          <cell r="H30">
            <v>78</v>
          </cell>
          <cell r="I30">
            <v>95</v>
          </cell>
          <cell r="J30">
            <v>85</v>
          </cell>
          <cell r="K30">
            <v>85</v>
          </cell>
          <cell r="L30">
            <v>0</v>
          </cell>
          <cell r="M30">
            <v>77.349999999999994</v>
          </cell>
          <cell r="N30">
            <v>0</v>
          </cell>
          <cell r="O30">
            <v>77.349999999999994</v>
          </cell>
          <cell r="P30">
            <v>28</v>
          </cell>
          <cell r="Q30" t="str">
            <v>黃彥鈞</v>
          </cell>
          <cell r="R30" t="str">
            <v>桃園市市立山豐國民小學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 t="str">
            <v xml:space="preserve">   </v>
          </cell>
          <cell r="X30">
            <v>0</v>
          </cell>
          <cell r="Y30">
            <v>0</v>
          </cell>
          <cell r="Z30">
            <v>0</v>
          </cell>
        </row>
        <row r="31">
          <cell r="A31">
            <v>29</v>
          </cell>
          <cell r="B31" t="str">
            <v>TWEG18005</v>
          </cell>
          <cell r="C31" t="str">
            <v>便當盒分類回收器</v>
          </cell>
          <cell r="D31">
            <v>75</v>
          </cell>
          <cell r="E31">
            <v>72</v>
          </cell>
          <cell r="F31">
            <v>75</v>
          </cell>
          <cell r="G31">
            <v>80</v>
          </cell>
          <cell r="H31">
            <v>80</v>
          </cell>
          <cell r="I31">
            <v>90</v>
          </cell>
          <cell r="J31">
            <v>75</v>
          </cell>
          <cell r="K31">
            <v>86</v>
          </cell>
          <cell r="L31">
            <v>0</v>
          </cell>
          <cell r="M31">
            <v>76.349999999999994</v>
          </cell>
          <cell r="N31">
            <v>0</v>
          </cell>
          <cell r="O31">
            <v>76.349999999999994</v>
          </cell>
          <cell r="P31">
            <v>29</v>
          </cell>
          <cell r="Q31" t="str">
            <v>莊中鋕</v>
          </cell>
          <cell r="R31" t="str">
            <v>臺中市大里區內新國民小學</v>
          </cell>
          <cell r="S31" t="str">
            <v>陳詠晴</v>
          </cell>
          <cell r="T31" t="str">
            <v>臺中市大里區內新國民小學</v>
          </cell>
          <cell r="U31" t="str">
            <v>葉秉承</v>
          </cell>
          <cell r="V31" t="str">
            <v>臺中市大里區內新國民小學</v>
          </cell>
          <cell r="W31" t="str">
            <v xml:space="preserve">   </v>
          </cell>
          <cell r="X31">
            <v>0</v>
          </cell>
          <cell r="Y31">
            <v>0</v>
          </cell>
          <cell r="Z31">
            <v>0</v>
          </cell>
        </row>
        <row r="32">
          <cell r="A32">
            <v>30</v>
          </cell>
          <cell r="B32" t="str">
            <v>TWEG18010</v>
          </cell>
          <cell r="C32" t="str">
            <v>氣墊發電鞋</v>
          </cell>
          <cell r="D32">
            <v>70</v>
          </cell>
          <cell r="E32">
            <v>74</v>
          </cell>
          <cell r="F32">
            <v>80</v>
          </cell>
          <cell r="G32">
            <v>75</v>
          </cell>
          <cell r="H32">
            <v>75</v>
          </cell>
          <cell r="I32">
            <v>90</v>
          </cell>
          <cell r="J32">
            <v>82</v>
          </cell>
          <cell r="K32">
            <v>82</v>
          </cell>
          <cell r="L32">
            <v>0</v>
          </cell>
          <cell r="M32">
            <v>76.2</v>
          </cell>
          <cell r="N32">
            <v>0</v>
          </cell>
          <cell r="O32">
            <v>76.2</v>
          </cell>
          <cell r="P32">
            <v>30</v>
          </cell>
          <cell r="Q32" t="str">
            <v>吳沛耘</v>
          </cell>
          <cell r="R32" t="str">
            <v>高雄市市立大樹國民小學</v>
          </cell>
          <cell r="S32" t="str">
            <v>吳沛寰</v>
          </cell>
          <cell r="T32" t="str">
            <v>高雄市市立大樹國民小學</v>
          </cell>
          <cell r="U32">
            <v>0</v>
          </cell>
          <cell r="V32">
            <v>0</v>
          </cell>
          <cell r="W32" t="str">
            <v xml:space="preserve">   </v>
          </cell>
          <cell r="X32">
            <v>0</v>
          </cell>
          <cell r="Y32">
            <v>0</v>
          </cell>
          <cell r="Z32">
            <v>0</v>
          </cell>
        </row>
        <row r="33">
          <cell r="A33">
            <v>31</v>
          </cell>
          <cell r="B33" t="str">
            <v>TWEG18084</v>
          </cell>
          <cell r="C33" t="str">
            <v>便利洗衣蓋</v>
          </cell>
          <cell r="D33">
            <v>70</v>
          </cell>
          <cell r="E33">
            <v>73</v>
          </cell>
          <cell r="F33">
            <v>75</v>
          </cell>
          <cell r="G33">
            <v>75</v>
          </cell>
          <cell r="H33">
            <v>80</v>
          </cell>
          <cell r="I33">
            <v>90</v>
          </cell>
          <cell r="J33">
            <v>81</v>
          </cell>
          <cell r="K33">
            <v>81</v>
          </cell>
          <cell r="L33">
            <v>0</v>
          </cell>
          <cell r="M33">
            <v>75.349999999999994</v>
          </cell>
          <cell r="N33">
            <v>0</v>
          </cell>
          <cell r="O33">
            <v>75.349999999999994</v>
          </cell>
          <cell r="P33">
            <v>31</v>
          </cell>
          <cell r="Q33" t="str">
            <v>張筳佑</v>
          </cell>
          <cell r="R33" t="str">
            <v>嘉義縣大同國民小學</v>
          </cell>
          <cell r="S33" t="str">
            <v>凃岱佑</v>
          </cell>
          <cell r="T33" t="str">
            <v>嘉義縣大同國民小學</v>
          </cell>
          <cell r="U33" t="str">
            <v>許芳華</v>
          </cell>
          <cell r="V33" t="str">
            <v>嘉義縣大同國民小學</v>
          </cell>
          <cell r="W33" t="str">
            <v xml:space="preserve">   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32</v>
          </cell>
          <cell r="B34" t="str">
            <v>TWEG18065</v>
          </cell>
          <cell r="C34" t="str">
            <v>環保摺疊手環杯袋</v>
          </cell>
          <cell r="D34">
            <v>70</v>
          </cell>
          <cell r="E34">
            <v>70</v>
          </cell>
          <cell r="F34">
            <v>80</v>
          </cell>
          <cell r="G34">
            <v>75</v>
          </cell>
          <cell r="H34">
            <v>80</v>
          </cell>
          <cell r="I34">
            <v>80</v>
          </cell>
          <cell r="J34">
            <v>80</v>
          </cell>
          <cell r="K34">
            <v>80</v>
          </cell>
          <cell r="L34">
            <v>0</v>
          </cell>
          <cell r="M34">
            <v>74.900000000000006</v>
          </cell>
          <cell r="N34">
            <v>0</v>
          </cell>
          <cell r="O34">
            <v>74.900000000000006</v>
          </cell>
          <cell r="P34">
            <v>32</v>
          </cell>
          <cell r="Q34" t="str">
            <v>江祐騫</v>
          </cell>
          <cell r="R34" t="str">
            <v>苗栗縣公館國小</v>
          </cell>
          <cell r="S34" t="str">
            <v>邱冠銘</v>
          </cell>
          <cell r="T34" t="str">
            <v>苗栗縣公館國小</v>
          </cell>
          <cell r="U34">
            <v>0</v>
          </cell>
          <cell r="V34">
            <v>0</v>
          </cell>
          <cell r="W34" t="str">
            <v xml:space="preserve">   </v>
          </cell>
          <cell r="X34">
            <v>0</v>
          </cell>
          <cell r="Y34">
            <v>0</v>
          </cell>
          <cell r="Z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A80">
            <v>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A81">
            <v>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A84">
            <v>0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A87">
            <v>0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A92">
            <v>0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A98">
            <v>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A100">
            <v>0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A101">
            <v>0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A105">
            <v>0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A106">
            <v>0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A110">
            <v>0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A111">
            <v>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A113">
            <v>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A116">
            <v>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>
            <v>0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A124">
            <v>0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A125">
            <v>0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>
            <v>0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>
            <v>0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>
            <v>0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0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A133">
            <v>0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>
            <v>0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A137">
            <v>0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A138">
            <v>0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A141">
            <v>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A143">
            <v>0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A145">
            <v>0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A147">
            <v>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A149">
            <v>0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A151">
            <v>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>
            <v>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</row>
        <row r="270">
          <cell r="A270">
            <v>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</row>
        <row r="272">
          <cell r="A272">
            <v>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</row>
        <row r="273">
          <cell r="A273">
            <v>0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>
            <v>0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0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>
            <v>0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>
            <v>0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</row>
        <row r="283">
          <cell r="A283">
            <v>0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</row>
        <row r="285">
          <cell r="A285">
            <v>0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</row>
        <row r="291">
          <cell r="A291">
            <v>0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</row>
        <row r="294">
          <cell r="A294">
            <v>0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</row>
        <row r="298">
          <cell r="A298">
            <v>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</row>
        <row r="307">
          <cell r="A307">
            <v>0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</row>
        <row r="311">
          <cell r="A311">
            <v>0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</row>
        <row r="313">
          <cell r="A313">
            <v>0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</row>
        <row r="314">
          <cell r="A314">
            <v>0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</row>
        <row r="315">
          <cell r="A315">
            <v>0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</row>
        <row r="316">
          <cell r="A316">
            <v>0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</row>
        <row r="319">
          <cell r="A319">
            <v>0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</row>
        <row r="321">
          <cell r="A321">
            <v>0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</row>
        <row r="324">
          <cell r="A324">
            <v>0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</row>
        <row r="327">
          <cell r="A327">
            <v>0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</row>
        <row r="329">
          <cell r="A329">
            <v>0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</row>
        <row r="331">
          <cell r="A331">
            <v>0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</row>
        <row r="332">
          <cell r="A332">
            <v>0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</row>
        <row r="338">
          <cell r="A338">
            <v>0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</row>
        <row r="355">
          <cell r="A355">
            <v>0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</row>
        <row r="375">
          <cell r="A375">
            <v>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</row>
        <row r="386">
          <cell r="A386">
            <v>0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</row>
        <row r="387">
          <cell r="A387">
            <v>0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</row>
        <row r="389">
          <cell r="A389">
            <v>0</v>
          </cell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</row>
        <row r="390">
          <cell r="A390">
            <v>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</row>
        <row r="393">
          <cell r="A393">
            <v>0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</row>
        <row r="395">
          <cell r="A395">
            <v>0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</row>
        <row r="396">
          <cell r="A396">
            <v>0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</row>
        <row r="398">
          <cell r="A398">
            <v>0</v>
          </cell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</row>
        <row r="399">
          <cell r="A399">
            <v>0</v>
          </cell>
          <cell r="B399">
            <v>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</row>
        <row r="400">
          <cell r="A400">
            <v>0</v>
          </cell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</row>
        <row r="403">
          <cell r="A403">
            <v>0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</row>
        <row r="404">
          <cell r="A404">
            <v>0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</row>
        <row r="405">
          <cell r="A405">
            <v>0</v>
          </cell>
          <cell r="B405">
            <v>0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</row>
        <row r="406">
          <cell r="A406">
            <v>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</row>
        <row r="407">
          <cell r="A407">
            <v>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</row>
        <row r="408">
          <cell r="A408">
            <v>0</v>
          </cell>
          <cell r="B408">
            <v>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</row>
        <row r="409">
          <cell r="A409">
            <v>0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</row>
        <row r="410">
          <cell r="A410">
            <v>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</row>
        <row r="411">
          <cell r="A411">
            <v>0</v>
          </cell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</row>
        <row r="412">
          <cell r="A412">
            <v>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</row>
        <row r="413">
          <cell r="A413">
            <v>0</v>
          </cell>
          <cell r="B413">
            <v>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</row>
        <row r="414">
          <cell r="A414">
            <v>0</v>
          </cell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</row>
        <row r="415">
          <cell r="A415">
            <v>0</v>
          </cell>
          <cell r="B415">
            <v>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</row>
        <row r="416">
          <cell r="A416">
            <v>0</v>
          </cell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</row>
        <row r="417">
          <cell r="A417">
            <v>0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</row>
        <row r="418">
          <cell r="A418">
            <v>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</row>
        <row r="419">
          <cell r="A419">
            <v>0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</row>
        <row r="420">
          <cell r="A420">
            <v>0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</row>
        <row r="421">
          <cell r="A421">
            <v>0</v>
          </cell>
          <cell r="B421">
            <v>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</row>
        <row r="422">
          <cell r="A422">
            <v>0</v>
          </cell>
          <cell r="B422">
            <v>0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</row>
        <row r="423">
          <cell r="A423">
            <v>0</v>
          </cell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</row>
        <row r="424">
          <cell r="A424">
            <v>0</v>
          </cell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</row>
        <row r="425">
          <cell r="A425">
            <v>0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</row>
        <row r="427">
          <cell r="A427">
            <v>0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</row>
        <row r="428">
          <cell r="A428">
            <v>0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</row>
        <row r="429">
          <cell r="A429">
            <v>0</v>
          </cell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</row>
        <row r="430">
          <cell r="A430">
            <v>0</v>
          </cell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</row>
        <row r="431">
          <cell r="A431">
            <v>0</v>
          </cell>
          <cell r="B431">
            <v>0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</row>
        <row r="432">
          <cell r="A432">
            <v>0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</row>
        <row r="433">
          <cell r="A433">
            <v>0</v>
          </cell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</row>
        <row r="434">
          <cell r="A434">
            <v>0</v>
          </cell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</row>
        <row r="435">
          <cell r="A435">
            <v>0</v>
          </cell>
          <cell r="B435">
            <v>0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</row>
        <row r="436">
          <cell r="A436">
            <v>0</v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</row>
        <row r="437">
          <cell r="A437">
            <v>0</v>
          </cell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</row>
        <row r="438">
          <cell r="A438">
            <v>0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</row>
        <row r="439">
          <cell r="A439">
            <v>0</v>
          </cell>
          <cell r="B439">
            <v>0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</row>
        <row r="440">
          <cell r="A440">
            <v>0</v>
          </cell>
          <cell r="B440">
            <v>0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</row>
        <row r="441">
          <cell r="A441">
            <v>0</v>
          </cell>
          <cell r="B441">
            <v>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</row>
        <row r="442">
          <cell r="A442">
            <v>0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</row>
        <row r="443">
          <cell r="A443">
            <v>0</v>
          </cell>
          <cell r="B443">
            <v>0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</row>
        <row r="444">
          <cell r="A444">
            <v>0</v>
          </cell>
          <cell r="B444">
            <v>0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</row>
        <row r="445">
          <cell r="A445">
            <v>0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</row>
        <row r="446">
          <cell r="A446">
            <v>0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</row>
        <row r="447">
          <cell r="A447">
            <v>0</v>
          </cell>
          <cell r="B447">
            <v>0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</row>
        <row r="448">
          <cell r="A448">
            <v>0</v>
          </cell>
          <cell r="B448">
            <v>0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</row>
        <row r="449">
          <cell r="A449">
            <v>0</v>
          </cell>
          <cell r="B449">
            <v>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</row>
        <row r="450">
          <cell r="A450">
            <v>0</v>
          </cell>
          <cell r="B450">
            <v>0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</row>
        <row r="451">
          <cell r="A451">
            <v>0</v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</row>
        <row r="453">
          <cell r="A453">
            <v>0</v>
          </cell>
          <cell r="B453">
            <v>0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</row>
        <row r="454">
          <cell r="A454">
            <v>0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</row>
        <row r="455">
          <cell r="A455">
            <v>0</v>
          </cell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</row>
        <row r="456">
          <cell r="A456">
            <v>0</v>
          </cell>
          <cell r="B456">
            <v>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</row>
        <row r="457">
          <cell r="A457">
            <v>0</v>
          </cell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</row>
        <row r="458">
          <cell r="A458">
            <v>0</v>
          </cell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</row>
        <row r="459">
          <cell r="A459">
            <v>0</v>
          </cell>
          <cell r="B459">
            <v>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</row>
        <row r="460">
          <cell r="A460">
            <v>0</v>
          </cell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</row>
        <row r="461">
          <cell r="A461">
            <v>0</v>
          </cell>
          <cell r="B461">
            <v>0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</row>
        <row r="462">
          <cell r="A462">
            <v>0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</row>
        <row r="463">
          <cell r="A463">
            <v>0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</row>
        <row r="464">
          <cell r="A464">
            <v>0</v>
          </cell>
          <cell r="B464">
            <v>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</row>
        <row r="465">
          <cell r="A465">
            <v>0</v>
          </cell>
          <cell r="B465">
            <v>0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</row>
        <row r="466">
          <cell r="A466">
            <v>0</v>
          </cell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</row>
        <row r="467">
          <cell r="A467">
            <v>0</v>
          </cell>
          <cell r="B467">
            <v>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</row>
        <row r="468">
          <cell r="A468">
            <v>0</v>
          </cell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</row>
        <row r="469">
          <cell r="A469">
            <v>0</v>
          </cell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</row>
        <row r="470">
          <cell r="A470">
            <v>0</v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</row>
        <row r="471">
          <cell r="A471">
            <v>0</v>
          </cell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</row>
        <row r="472">
          <cell r="A472">
            <v>0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</row>
        <row r="473">
          <cell r="A473">
            <v>0</v>
          </cell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</row>
        <row r="474">
          <cell r="A474">
            <v>0</v>
          </cell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</row>
        <row r="475">
          <cell r="A475">
            <v>0</v>
          </cell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</row>
        <row r="477">
          <cell r="A477">
            <v>0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</row>
        <row r="479">
          <cell r="A479">
            <v>0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</row>
        <row r="480">
          <cell r="A480">
            <v>0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</row>
        <row r="481">
          <cell r="A481">
            <v>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</row>
        <row r="483">
          <cell r="A483">
            <v>0</v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</row>
        <row r="485">
          <cell r="A485">
            <v>0</v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</row>
        <row r="486">
          <cell r="A486">
            <v>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</row>
        <row r="489">
          <cell r="A489">
            <v>0</v>
          </cell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</row>
        <row r="490">
          <cell r="A490">
            <v>0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</row>
        <row r="491">
          <cell r="A491">
            <v>0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</row>
        <row r="492">
          <cell r="A492">
            <v>0</v>
          </cell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</row>
        <row r="493">
          <cell r="A493">
            <v>0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</row>
        <row r="494">
          <cell r="A494">
            <v>0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</row>
        <row r="495">
          <cell r="A495">
            <v>0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</row>
        <row r="496">
          <cell r="A496">
            <v>0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</row>
        <row r="497">
          <cell r="A497">
            <v>0</v>
          </cell>
          <cell r="B497">
            <v>0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</row>
        <row r="498">
          <cell r="A498">
            <v>0</v>
          </cell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</row>
        <row r="499">
          <cell r="A499">
            <v>0</v>
          </cell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</row>
        <row r="500">
          <cell r="A500">
            <v>0</v>
          </cell>
          <cell r="B500">
            <v>0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</row>
        <row r="501">
          <cell r="A501">
            <v>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</row>
        <row r="503">
          <cell r="A503">
            <v>0</v>
          </cell>
          <cell r="B503">
            <v>0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</row>
        <row r="505">
          <cell r="A505">
            <v>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</row>
        <row r="506">
          <cell r="A506">
            <v>0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</row>
        <row r="507">
          <cell r="A507">
            <v>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</row>
        <row r="508">
          <cell r="A508">
            <v>0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</row>
        <row r="509">
          <cell r="A509">
            <v>0</v>
          </cell>
          <cell r="B509">
            <v>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</row>
        <row r="510">
          <cell r="A510">
            <v>0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</row>
        <row r="511">
          <cell r="A511">
            <v>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</row>
        <row r="512">
          <cell r="A512">
            <v>0</v>
          </cell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</row>
        <row r="513">
          <cell r="A513">
            <v>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</row>
        <row r="515">
          <cell r="A515">
            <v>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</row>
        <row r="516">
          <cell r="A516">
            <v>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</row>
        <row r="517">
          <cell r="A517">
            <v>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</row>
        <row r="518">
          <cell r="A518">
            <v>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</row>
        <row r="519">
          <cell r="A519">
            <v>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</row>
        <row r="520">
          <cell r="A520">
            <v>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</row>
        <row r="521">
          <cell r="A521">
            <v>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</row>
        <row r="523">
          <cell r="A523">
            <v>0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</row>
        <row r="524">
          <cell r="A524">
            <v>0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</row>
        <row r="525">
          <cell r="A525">
            <v>0</v>
          </cell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</row>
        <row r="526">
          <cell r="A526">
            <v>0</v>
          </cell>
          <cell r="B526">
            <v>0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</row>
        <row r="527">
          <cell r="A527">
            <v>0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</row>
        <row r="528">
          <cell r="A528">
            <v>0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</row>
        <row r="530">
          <cell r="A530">
            <v>0</v>
          </cell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</row>
        <row r="531">
          <cell r="A531">
            <v>0</v>
          </cell>
          <cell r="B531">
            <v>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</row>
        <row r="532">
          <cell r="A532">
            <v>0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</row>
        <row r="533">
          <cell r="A533">
            <v>0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</row>
        <row r="534">
          <cell r="A534">
            <v>0</v>
          </cell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</row>
        <row r="535">
          <cell r="A535">
            <v>0</v>
          </cell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</row>
        <row r="536">
          <cell r="A536">
            <v>0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</row>
        <row r="537">
          <cell r="A537">
            <v>0</v>
          </cell>
          <cell r="B537">
            <v>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</row>
        <row r="538">
          <cell r="A538">
            <v>0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</row>
        <row r="539">
          <cell r="A539">
            <v>0</v>
          </cell>
          <cell r="B539">
            <v>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</row>
        <row r="542">
          <cell r="A542">
            <v>0</v>
          </cell>
          <cell r="B542">
            <v>0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</row>
        <row r="543">
          <cell r="A543">
            <v>0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</row>
        <row r="544">
          <cell r="A544">
            <v>0</v>
          </cell>
          <cell r="B544">
            <v>0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</row>
        <row r="545">
          <cell r="A545">
            <v>0</v>
          </cell>
          <cell r="B545">
            <v>0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</row>
        <row r="546">
          <cell r="A546">
            <v>0</v>
          </cell>
          <cell r="B546">
            <v>0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</row>
        <row r="547">
          <cell r="A547">
            <v>0</v>
          </cell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</row>
        <row r="548">
          <cell r="A548">
            <v>0</v>
          </cell>
          <cell r="B548">
            <v>0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</row>
        <row r="549">
          <cell r="A549">
            <v>0</v>
          </cell>
          <cell r="B549">
            <v>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</row>
        <row r="550">
          <cell r="A550">
            <v>0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</row>
        <row r="551">
          <cell r="A551">
            <v>0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</row>
        <row r="552">
          <cell r="A552">
            <v>0</v>
          </cell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</row>
        <row r="553">
          <cell r="A553">
            <v>0</v>
          </cell>
          <cell r="B553">
            <v>0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</row>
        <row r="554">
          <cell r="A554">
            <v>0</v>
          </cell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</row>
        <row r="555">
          <cell r="A555">
            <v>0</v>
          </cell>
          <cell r="B555">
            <v>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</row>
        <row r="556">
          <cell r="A556">
            <v>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</row>
        <row r="557">
          <cell r="A557">
            <v>0</v>
          </cell>
          <cell r="B557">
            <v>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</row>
        <row r="558">
          <cell r="A558">
            <v>0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</row>
        <row r="559">
          <cell r="A559">
            <v>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</row>
        <row r="560">
          <cell r="A560">
            <v>0</v>
          </cell>
          <cell r="B560">
            <v>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</row>
        <row r="561">
          <cell r="A561">
            <v>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</row>
        <row r="563">
          <cell r="A563">
            <v>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</row>
        <row r="564">
          <cell r="A564">
            <v>0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</row>
        <row r="565">
          <cell r="A565">
            <v>0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</row>
        <row r="566">
          <cell r="A566">
            <v>0</v>
          </cell>
          <cell r="B566">
            <v>0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</row>
        <row r="567">
          <cell r="A567">
            <v>0</v>
          </cell>
          <cell r="B567">
            <v>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</row>
        <row r="568">
          <cell r="A568">
            <v>0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</row>
        <row r="569">
          <cell r="A569">
            <v>0</v>
          </cell>
          <cell r="B569">
            <v>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</row>
        <row r="570">
          <cell r="A570">
            <v>0</v>
          </cell>
          <cell r="B570">
            <v>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</row>
        <row r="571">
          <cell r="A571">
            <v>0</v>
          </cell>
          <cell r="B571">
            <v>0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</row>
        <row r="572">
          <cell r="A572">
            <v>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</row>
        <row r="573">
          <cell r="A573">
            <v>0</v>
          </cell>
          <cell r="B573">
            <v>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</row>
        <row r="574">
          <cell r="A574">
            <v>0</v>
          </cell>
          <cell r="B574">
            <v>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</row>
        <row r="575">
          <cell r="A575">
            <v>0</v>
          </cell>
          <cell r="B575">
            <v>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</row>
        <row r="576">
          <cell r="A576">
            <v>0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</row>
        <row r="577">
          <cell r="A577">
            <v>0</v>
          </cell>
          <cell r="B577">
            <v>0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</row>
        <row r="578">
          <cell r="A578">
            <v>0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</row>
        <row r="579">
          <cell r="A579">
            <v>0</v>
          </cell>
          <cell r="B579">
            <v>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</row>
        <row r="580">
          <cell r="A580">
            <v>0</v>
          </cell>
          <cell r="B580">
            <v>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</row>
        <row r="581">
          <cell r="A581">
            <v>0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</row>
        <row r="582">
          <cell r="A582">
            <v>0</v>
          </cell>
          <cell r="B582">
            <v>0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</row>
        <row r="583">
          <cell r="A583">
            <v>0</v>
          </cell>
          <cell r="B583">
            <v>0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</row>
        <row r="584">
          <cell r="A584">
            <v>0</v>
          </cell>
          <cell r="B584">
            <v>0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</row>
        <row r="585">
          <cell r="A585">
            <v>0</v>
          </cell>
          <cell r="B585">
            <v>0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</row>
        <row r="586">
          <cell r="A586">
            <v>0</v>
          </cell>
          <cell r="B586">
            <v>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</row>
        <row r="587">
          <cell r="A587">
            <v>0</v>
          </cell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</row>
        <row r="588">
          <cell r="A588">
            <v>0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</row>
        <row r="589">
          <cell r="A589">
            <v>0</v>
          </cell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</row>
        <row r="590">
          <cell r="A590">
            <v>0</v>
          </cell>
          <cell r="B590">
            <v>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</row>
        <row r="591">
          <cell r="A591">
            <v>0</v>
          </cell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</row>
        <row r="592">
          <cell r="A592">
            <v>0</v>
          </cell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</row>
        <row r="593">
          <cell r="A593">
            <v>0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</row>
        <row r="594">
          <cell r="A594">
            <v>0</v>
          </cell>
          <cell r="B594">
            <v>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</row>
        <row r="595">
          <cell r="A595">
            <v>0</v>
          </cell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</row>
        <row r="596">
          <cell r="A596">
            <v>0</v>
          </cell>
          <cell r="B596">
            <v>0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</row>
        <row r="597">
          <cell r="A597">
            <v>0</v>
          </cell>
          <cell r="B597">
            <v>0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</row>
        <row r="598">
          <cell r="A598">
            <v>0</v>
          </cell>
          <cell r="B598">
            <v>0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</row>
        <row r="599">
          <cell r="A599">
            <v>0</v>
          </cell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</row>
        <row r="600">
          <cell r="A600">
            <v>0</v>
          </cell>
          <cell r="B600">
            <v>0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</row>
        <row r="601">
          <cell r="A601">
            <v>0</v>
          </cell>
          <cell r="B601">
            <v>0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</row>
        <row r="602">
          <cell r="A602">
            <v>0</v>
          </cell>
          <cell r="B602">
            <v>0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</row>
        <row r="603">
          <cell r="A603">
            <v>0</v>
          </cell>
          <cell r="B603">
            <v>0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</row>
        <row r="604">
          <cell r="A604">
            <v>0</v>
          </cell>
          <cell r="B604">
            <v>0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</row>
        <row r="605">
          <cell r="A605">
            <v>0</v>
          </cell>
          <cell r="B605">
            <v>0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</row>
        <row r="606">
          <cell r="A606">
            <v>0</v>
          </cell>
          <cell r="B606">
            <v>0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</row>
        <row r="607">
          <cell r="A607">
            <v>0</v>
          </cell>
          <cell r="B607">
            <v>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</row>
        <row r="608">
          <cell r="A608">
            <v>0</v>
          </cell>
          <cell r="B608">
            <v>0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</row>
        <row r="609">
          <cell r="A609">
            <v>0</v>
          </cell>
          <cell r="B609">
            <v>0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</row>
        <row r="610">
          <cell r="A610">
            <v>0</v>
          </cell>
          <cell r="B610">
            <v>0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</row>
        <row r="611">
          <cell r="A611">
            <v>0</v>
          </cell>
          <cell r="B611">
            <v>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</row>
        <row r="612">
          <cell r="A612">
            <v>0</v>
          </cell>
          <cell r="B612">
            <v>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</row>
        <row r="613">
          <cell r="A613">
            <v>0</v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</row>
        <row r="614">
          <cell r="A614">
            <v>0</v>
          </cell>
          <cell r="B614">
            <v>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</row>
        <row r="615">
          <cell r="A615">
            <v>0</v>
          </cell>
          <cell r="B615">
            <v>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</row>
        <row r="616">
          <cell r="A616">
            <v>0</v>
          </cell>
          <cell r="B616">
            <v>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</row>
        <row r="617">
          <cell r="A617">
            <v>0</v>
          </cell>
          <cell r="B617">
            <v>0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</row>
        <row r="618">
          <cell r="A618">
            <v>0</v>
          </cell>
          <cell r="B618">
            <v>0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</row>
        <row r="619">
          <cell r="A619">
            <v>0</v>
          </cell>
          <cell r="B619">
            <v>0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</row>
        <row r="620">
          <cell r="A620">
            <v>0</v>
          </cell>
          <cell r="B620">
            <v>0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</row>
        <row r="621">
          <cell r="A621">
            <v>0</v>
          </cell>
          <cell r="B621">
            <v>0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</row>
        <row r="622">
          <cell r="A622">
            <v>0</v>
          </cell>
          <cell r="B622">
            <v>0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</row>
        <row r="623">
          <cell r="A623">
            <v>0</v>
          </cell>
          <cell r="B623">
            <v>0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</row>
        <row r="624">
          <cell r="A624">
            <v>0</v>
          </cell>
          <cell r="B624">
            <v>0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</row>
        <row r="625">
          <cell r="A625">
            <v>0</v>
          </cell>
          <cell r="B625">
            <v>0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</row>
        <row r="626">
          <cell r="A626">
            <v>0</v>
          </cell>
          <cell r="B626">
            <v>0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</row>
        <row r="627">
          <cell r="A627">
            <v>0</v>
          </cell>
          <cell r="B627">
            <v>0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</row>
        <row r="628">
          <cell r="A628">
            <v>0</v>
          </cell>
          <cell r="B628">
            <v>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</row>
        <row r="629">
          <cell r="A629">
            <v>0</v>
          </cell>
          <cell r="B629">
            <v>0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</row>
        <row r="630">
          <cell r="A630">
            <v>0</v>
          </cell>
          <cell r="B630">
            <v>0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</row>
        <row r="631">
          <cell r="A631">
            <v>0</v>
          </cell>
          <cell r="B631">
            <v>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</row>
        <row r="632">
          <cell r="A632">
            <v>0</v>
          </cell>
          <cell r="B632">
            <v>0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</row>
        <row r="633">
          <cell r="A633">
            <v>0</v>
          </cell>
          <cell r="B633">
            <v>0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</row>
        <row r="634">
          <cell r="A634">
            <v>0</v>
          </cell>
          <cell r="B634">
            <v>0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</row>
        <row r="635">
          <cell r="A635">
            <v>0</v>
          </cell>
          <cell r="B635">
            <v>0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</row>
        <row r="636">
          <cell r="A636">
            <v>0</v>
          </cell>
          <cell r="B636">
            <v>0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</row>
        <row r="637">
          <cell r="A637">
            <v>0</v>
          </cell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</row>
        <row r="638">
          <cell r="A638">
            <v>0</v>
          </cell>
          <cell r="B638">
            <v>0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</row>
        <row r="639">
          <cell r="A639">
            <v>0</v>
          </cell>
          <cell r="B639">
            <v>0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</row>
        <row r="640">
          <cell r="A640">
            <v>0</v>
          </cell>
          <cell r="B640">
            <v>0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</row>
        <row r="641">
          <cell r="A641">
            <v>0</v>
          </cell>
          <cell r="B641">
            <v>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</row>
        <row r="642">
          <cell r="A642">
            <v>0</v>
          </cell>
          <cell r="B642">
            <v>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</row>
        <row r="643">
          <cell r="A643">
            <v>0</v>
          </cell>
          <cell r="B643">
            <v>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</row>
        <row r="644">
          <cell r="A644">
            <v>0</v>
          </cell>
          <cell r="B644">
            <v>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</row>
        <row r="645">
          <cell r="A645">
            <v>0</v>
          </cell>
          <cell r="B645">
            <v>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</row>
        <row r="646">
          <cell r="A646">
            <v>0</v>
          </cell>
          <cell r="B646">
            <v>0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</row>
        <row r="647">
          <cell r="A647">
            <v>0</v>
          </cell>
          <cell r="B647">
            <v>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</row>
        <row r="648">
          <cell r="A648">
            <v>0</v>
          </cell>
          <cell r="B648">
            <v>0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</row>
        <row r="649">
          <cell r="A649">
            <v>0</v>
          </cell>
          <cell r="B649">
            <v>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</row>
        <row r="650">
          <cell r="A650">
            <v>0</v>
          </cell>
          <cell r="B650">
            <v>0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</row>
        <row r="651">
          <cell r="A651">
            <v>0</v>
          </cell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</row>
        <row r="652">
          <cell r="A652">
            <v>0</v>
          </cell>
          <cell r="B652">
            <v>0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</row>
        <row r="653">
          <cell r="A653">
            <v>0</v>
          </cell>
          <cell r="B653">
            <v>0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</row>
        <row r="654">
          <cell r="A654">
            <v>0</v>
          </cell>
          <cell r="B654">
            <v>0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</row>
        <row r="655">
          <cell r="A655">
            <v>0</v>
          </cell>
          <cell r="B655">
            <v>0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</row>
        <row r="656">
          <cell r="A656">
            <v>0</v>
          </cell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</row>
        <row r="657">
          <cell r="A657">
            <v>0</v>
          </cell>
          <cell r="B657">
            <v>0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</row>
        <row r="658">
          <cell r="A658">
            <v>0</v>
          </cell>
          <cell r="B658">
            <v>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</row>
        <row r="659">
          <cell r="A659">
            <v>0</v>
          </cell>
          <cell r="B659">
            <v>0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</row>
        <row r="660">
          <cell r="A660">
            <v>0</v>
          </cell>
          <cell r="B660">
            <v>0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</row>
        <row r="661">
          <cell r="A661">
            <v>0</v>
          </cell>
          <cell r="B661">
            <v>0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</row>
        <row r="662">
          <cell r="A662">
            <v>0</v>
          </cell>
          <cell r="B662">
            <v>0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</row>
        <row r="663">
          <cell r="A663">
            <v>0</v>
          </cell>
          <cell r="B663">
            <v>0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</row>
        <row r="664">
          <cell r="A664">
            <v>0</v>
          </cell>
          <cell r="B664">
            <v>0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</row>
        <row r="665">
          <cell r="A665">
            <v>0</v>
          </cell>
          <cell r="B665">
            <v>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</row>
        <row r="666">
          <cell r="A666">
            <v>0</v>
          </cell>
          <cell r="B666">
            <v>0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</row>
        <row r="667">
          <cell r="A667">
            <v>0</v>
          </cell>
          <cell r="B667">
            <v>0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</row>
        <row r="668">
          <cell r="A668">
            <v>0</v>
          </cell>
          <cell r="B668">
            <v>0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</row>
        <row r="669">
          <cell r="A669">
            <v>0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</row>
        <row r="670">
          <cell r="A670">
            <v>0</v>
          </cell>
          <cell r="B670">
            <v>0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</row>
        <row r="671">
          <cell r="A671">
            <v>0</v>
          </cell>
          <cell r="B671">
            <v>0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</row>
        <row r="672">
          <cell r="A672">
            <v>0</v>
          </cell>
          <cell r="B672">
            <v>0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</row>
        <row r="673">
          <cell r="A673">
            <v>0</v>
          </cell>
          <cell r="B673">
            <v>0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</row>
        <row r="674">
          <cell r="A674">
            <v>0</v>
          </cell>
          <cell r="B674">
            <v>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</row>
        <row r="675">
          <cell r="A675">
            <v>0</v>
          </cell>
          <cell r="B675">
            <v>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</row>
        <row r="678">
          <cell r="A678">
            <v>0</v>
          </cell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</row>
        <row r="680">
          <cell r="A680">
            <v>0</v>
          </cell>
          <cell r="B680">
            <v>0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</row>
        <row r="684">
          <cell r="A684">
            <v>0</v>
          </cell>
          <cell r="B684">
            <v>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</row>
        <row r="687">
          <cell r="A687">
            <v>0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</row>
        <row r="688">
          <cell r="A688">
            <v>0</v>
          </cell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</row>
        <row r="690">
          <cell r="A690">
            <v>0</v>
          </cell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</row>
        <row r="692">
          <cell r="A692">
            <v>0</v>
          </cell>
          <cell r="B692">
            <v>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</row>
        <row r="693">
          <cell r="A693">
            <v>0</v>
          </cell>
          <cell r="B693">
            <v>0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</row>
        <row r="696">
          <cell r="A696">
            <v>0</v>
          </cell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</row>
        <row r="698">
          <cell r="A698">
            <v>0</v>
          </cell>
          <cell r="B698">
            <v>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</row>
        <row r="700">
          <cell r="A700">
            <v>0</v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</row>
        <row r="701">
          <cell r="A701">
            <v>0</v>
          </cell>
          <cell r="B701">
            <v>0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</row>
        <row r="702">
          <cell r="A702">
            <v>0</v>
          </cell>
          <cell r="B702">
            <v>0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</row>
        <row r="703">
          <cell r="A703">
            <v>0</v>
          </cell>
          <cell r="B703">
            <v>0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</row>
        <row r="704">
          <cell r="A704">
            <v>0</v>
          </cell>
          <cell r="B704">
            <v>0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</row>
        <row r="705">
          <cell r="A705">
            <v>0</v>
          </cell>
          <cell r="B705">
            <v>0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</row>
        <row r="706">
          <cell r="A706">
            <v>0</v>
          </cell>
          <cell r="B706">
            <v>0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</row>
        <row r="707">
          <cell r="A707">
            <v>0</v>
          </cell>
          <cell r="B707">
            <v>0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</row>
        <row r="708">
          <cell r="A708">
            <v>0</v>
          </cell>
          <cell r="B708">
            <v>0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</row>
        <row r="709">
          <cell r="A709">
            <v>0</v>
          </cell>
          <cell r="B709">
            <v>0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</row>
        <row r="710">
          <cell r="A710">
            <v>0</v>
          </cell>
          <cell r="B710">
            <v>0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</row>
        <row r="711">
          <cell r="A711">
            <v>0</v>
          </cell>
          <cell r="B711">
            <v>0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</row>
        <row r="712">
          <cell r="A712">
            <v>0</v>
          </cell>
          <cell r="B712">
            <v>0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</row>
        <row r="713">
          <cell r="A713">
            <v>0</v>
          </cell>
          <cell r="B713">
            <v>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</row>
        <row r="714">
          <cell r="A714">
            <v>0</v>
          </cell>
          <cell r="B714">
            <v>0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</row>
        <row r="715">
          <cell r="A715">
            <v>0</v>
          </cell>
          <cell r="B715">
            <v>0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</row>
        <row r="716">
          <cell r="A716">
            <v>0</v>
          </cell>
          <cell r="B716">
            <v>0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</row>
        <row r="717">
          <cell r="A717">
            <v>0</v>
          </cell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</row>
        <row r="718">
          <cell r="A718">
            <v>0</v>
          </cell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</row>
        <row r="719">
          <cell r="A719">
            <v>0</v>
          </cell>
          <cell r="B719">
            <v>0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</row>
        <row r="720">
          <cell r="A720">
            <v>0</v>
          </cell>
          <cell r="B720">
            <v>0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</row>
        <row r="721">
          <cell r="A721">
            <v>0</v>
          </cell>
          <cell r="B721">
            <v>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</row>
        <row r="723">
          <cell r="A723">
            <v>0</v>
          </cell>
          <cell r="B723">
            <v>0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</row>
        <row r="724">
          <cell r="A724">
            <v>0</v>
          </cell>
          <cell r="B724">
            <v>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</row>
        <row r="725">
          <cell r="A725">
            <v>0</v>
          </cell>
          <cell r="B725">
            <v>0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</row>
        <row r="726">
          <cell r="A726">
            <v>0</v>
          </cell>
          <cell r="B726">
            <v>0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</row>
        <row r="727">
          <cell r="A727">
            <v>0</v>
          </cell>
          <cell r="B727">
            <v>0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</row>
        <row r="728">
          <cell r="A728">
            <v>0</v>
          </cell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</row>
        <row r="729">
          <cell r="A729">
            <v>0</v>
          </cell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</row>
        <row r="730">
          <cell r="A730">
            <v>0</v>
          </cell>
          <cell r="B730">
            <v>0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</row>
        <row r="731">
          <cell r="A731">
            <v>0</v>
          </cell>
          <cell r="B731">
            <v>0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</row>
        <row r="732">
          <cell r="A732">
            <v>0</v>
          </cell>
          <cell r="B732">
            <v>0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</row>
        <row r="734">
          <cell r="A734">
            <v>0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</row>
        <row r="735">
          <cell r="A735">
            <v>0</v>
          </cell>
          <cell r="B735">
            <v>0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</row>
        <row r="736">
          <cell r="A736">
            <v>0</v>
          </cell>
          <cell r="B736">
            <v>0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</row>
        <row r="737">
          <cell r="A737">
            <v>0</v>
          </cell>
          <cell r="B737">
            <v>0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</row>
        <row r="738">
          <cell r="A738">
            <v>0</v>
          </cell>
          <cell r="B738">
            <v>0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</row>
        <row r="739">
          <cell r="A739">
            <v>0</v>
          </cell>
          <cell r="B739">
            <v>0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</row>
        <row r="740">
          <cell r="A740">
            <v>0</v>
          </cell>
          <cell r="B740">
            <v>0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</row>
        <row r="741">
          <cell r="A741">
            <v>0</v>
          </cell>
          <cell r="B741">
            <v>0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</row>
        <row r="742">
          <cell r="A742">
            <v>0</v>
          </cell>
          <cell r="B742">
            <v>0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</row>
        <row r="743">
          <cell r="A743">
            <v>0</v>
          </cell>
          <cell r="B743">
            <v>0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</row>
        <row r="744">
          <cell r="A744">
            <v>0</v>
          </cell>
          <cell r="B744">
            <v>0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</row>
        <row r="745">
          <cell r="A745">
            <v>0</v>
          </cell>
          <cell r="B745">
            <v>0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</row>
        <row r="746">
          <cell r="A746">
            <v>0</v>
          </cell>
          <cell r="B746">
            <v>0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</row>
        <row r="747">
          <cell r="A747">
            <v>0</v>
          </cell>
          <cell r="B747">
            <v>0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</row>
        <row r="748">
          <cell r="A748">
            <v>0</v>
          </cell>
          <cell r="B748">
            <v>0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</row>
        <row r="749">
          <cell r="A749">
            <v>0</v>
          </cell>
          <cell r="B749">
            <v>0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</row>
        <row r="750">
          <cell r="A750">
            <v>0</v>
          </cell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</row>
        <row r="751">
          <cell r="A751">
            <v>0</v>
          </cell>
          <cell r="B751">
            <v>0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</row>
        <row r="752">
          <cell r="A752">
            <v>0</v>
          </cell>
          <cell r="B752">
            <v>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</row>
        <row r="753">
          <cell r="A753">
            <v>0</v>
          </cell>
          <cell r="B753">
            <v>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</row>
        <row r="754">
          <cell r="A754">
            <v>0</v>
          </cell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</row>
        <row r="755">
          <cell r="A755">
            <v>0</v>
          </cell>
          <cell r="B755">
            <v>0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</row>
        <row r="756">
          <cell r="A756">
            <v>0</v>
          </cell>
          <cell r="B756">
            <v>0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</row>
        <row r="757">
          <cell r="A757">
            <v>0</v>
          </cell>
          <cell r="B757">
            <v>0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</row>
        <row r="758">
          <cell r="A758">
            <v>0</v>
          </cell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</row>
        <row r="759">
          <cell r="A759">
            <v>0</v>
          </cell>
          <cell r="B759">
            <v>0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</row>
        <row r="760">
          <cell r="A760">
            <v>0</v>
          </cell>
          <cell r="B760">
            <v>0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</row>
        <row r="761">
          <cell r="A761">
            <v>0</v>
          </cell>
          <cell r="B761">
            <v>0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</row>
        <row r="762">
          <cell r="A762">
            <v>0</v>
          </cell>
          <cell r="B762">
            <v>0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</row>
        <row r="763">
          <cell r="A763">
            <v>0</v>
          </cell>
          <cell r="B763">
            <v>0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</row>
        <row r="764">
          <cell r="A764">
            <v>0</v>
          </cell>
          <cell r="B764">
            <v>0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</row>
        <row r="765">
          <cell r="A765">
            <v>0</v>
          </cell>
          <cell r="B765">
            <v>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</row>
        <row r="766">
          <cell r="A766">
            <v>0</v>
          </cell>
          <cell r="B766">
            <v>0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</row>
        <row r="767">
          <cell r="A767">
            <v>0</v>
          </cell>
          <cell r="B767">
            <v>0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</row>
        <row r="768">
          <cell r="A768">
            <v>0</v>
          </cell>
          <cell r="B768">
            <v>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</row>
        <row r="769">
          <cell r="A769">
            <v>0</v>
          </cell>
          <cell r="B769">
            <v>0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</row>
        <row r="770">
          <cell r="A770">
            <v>0</v>
          </cell>
          <cell r="B770">
            <v>0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</row>
        <row r="771">
          <cell r="A771">
            <v>0</v>
          </cell>
          <cell r="B771">
            <v>0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</row>
        <row r="772">
          <cell r="A772">
            <v>0</v>
          </cell>
          <cell r="B772">
            <v>0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</row>
        <row r="773">
          <cell r="A773">
            <v>0</v>
          </cell>
          <cell r="B773">
            <v>0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</row>
        <row r="774">
          <cell r="A774">
            <v>0</v>
          </cell>
          <cell r="B774">
            <v>0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</row>
        <row r="775">
          <cell r="A775">
            <v>0</v>
          </cell>
          <cell r="B775">
            <v>0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</row>
        <row r="776">
          <cell r="A776">
            <v>0</v>
          </cell>
          <cell r="B776">
            <v>0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</row>
        <row r="777">
          <cell r="A777">
            <v>0</v>
          </cell>
          <cell r="B777">
            <v>0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</row>
        <row r="778">
          <cell r="A778">
            <v>0</v>
          </cell>
          <cell r="B778">
            <v>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</row>
        <row r="779">
          <cell r="A779">
            <v>0</v>
          </cell>
          <cell r="B779">
            <v>0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</row>
        <row r="780">
          <cell r="A780">
            <v>0</v>
          </cell>
          <cell r="B780">
            <v>0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</row>
        <row r="781">
          <cell r="A781">
            <v>0</v>
          </cell>
          <cell r="B781">
            <v>0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</row>
        <row r="782">
          <cell r="A782">
            <v>0</v>
          </cell>
          <cell r="B782">
            <v>0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</row>
        <row r="783">
          <cell r="A783">
            <v>0</v>
          </cell>
          <cell r="B783">
            <v>0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</row>
        <row r="784">
          <cell r="A784">
            <v>0</v>
          </cell>
          <cell r="B784">
            <v>0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</row>
        <row r="785">
          <cell r="A785">
            <v>0</v>
          </cell>
          <cell r="B785">
            <v>0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</row>
        <row r="786">
          <cell r="A786">
            <v>0</v>
          </cell>
          <cell r="B786">
            <v>0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</row>
        <row r="787">
          <cell r="A787">
            <v>0</v>
          </cell>
          <cell r="B787">
            <v>0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</row>
        <row r="788">
          <cell r="A788">
            <v>0</v>
          </cell>
          <cell r="B788">
            <v>0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</row>
        <row r="789">
          <cell r="A789">
            <v>0</v>
          </cell>
          <cell r="B789">
            <v>0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</row>
        <row r="790">
          <cell r="A790">
            <v>0</v>
          </cell>
          <cell r="B790">
            <v>0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</row>
        <row r="791">
          <cell r="A791">
            <v>0</v>
          </cell>
          <cell r="B791">
            <v>0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</row>
        <row r="792">
          <cell r="A792">
            <v>0</v>
          </cell>
          <cell r="B792">
            <v>0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</row>
        <row r="793">
          <cell r="A793">
            <v>0</v>
          </cell>
          <cell r="B793">
            <v>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</row>
        <row r="794">
          <cell r="A794">
            <v>0</v>
          </cell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</row>
        <row r="795">
          <cell r="A795">
            <v>0</v>
          </cell>
          <cell r="B795">
            <v>0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</row>
        <row r="796">
          <cell r="A796">
            <v>0</v>
          </cell>
          <cell r="B796">
            <v>0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</row>
        <row r="797">
          <cell r="A797">
            <v>0</v>
          </cell>
          <cell r="B797">
            <v>0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</row>
        <row r="798">
          <cell r="A798">
            <v>0</v>
          </cell>
          <cell r="B798">
            <v>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</row>
        <row r="799">
          <cell r="A799">
            <v>0</v>
          </cell>
          <cell r="B799">
            <v>0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</row>
        <row r="800">
          <cell r="A800">
            <v>0</v>
          </cell>
          <cell r="B800">
            <v>0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</row>
        <row r="801">
          <cell r="A801">
            <v>0</v>
          </cell>
          <cell r="B801">
            <v>0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</row>
        <row r="802">
          <cell r="A802">
            <v>0</v>
          </cell>
          <cell r="B802">
            <v>0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</row>
        <row r="803">
          <cell r="A803">
            <v>0</v>
          </cell>
          <cell r="B803">
            <v>0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</row>
        <row r="804">
          <cell r="A804">
            <v>0</v>
          </cell>
          <cell r="B804">
            <v>0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</row>
        <row r="805">
          <cell r="A805">
            <v>0</v>
          </cell>
          <cell r="B805">
            <v>0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</row>
        <row r="806">
          <cell r="A806">
            <v>0</v>
          </cell>
          <cell r="B806">
            <v>0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</row>
        <row r="807">
          <cell r="A807">
            <v>0</v>
          </cell>
          <cell r="B807">
            <v>0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</row>
        <row r="808">
          <cell r="A808">
            <v>0</v>
          </cell>
          <cell r="B808">
            <v>0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</row>
        <row r="809">
          <cell r="A809">
            <v>0</v>
          </cell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</row>
        <row r="810">
          <cell r="A810">
            <v>0</v>
          </cell>
          <cell r="B810">
            <v>0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</row>
        <row r="811">
          <cell r="A811">
            <v>0</v>
          </cell>
          <cell r="B811">
            <v>0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</row>
        <row r="812">
          <cell r="A812">
            <v>0</v>
          </cell>
          <cell r="B812">
            <v>0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</row>
        <row r="814">
          <cell r="A814">
            <v>0</v>
          </cell>
          <cell r="B814">
            <v>0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</row>
        <row r="815">
          <cell r="A815">
            <v>0</v>
          </cell>
          <cell r="B815">
            <v>0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</row>
        <row r="816">
          <cell r="A816">
            <v>0</v>
          </cell>
          <cell r="B816">
            <v>0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</row>
        <row r="817">
          <cell r="A817">
            <v>0</v>
          </cell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</row>
        <row r="818">
          <cell r="A818">
            <v>0</v>
          </cell>
          <cell r="B818">
            <v>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</row>
        <row r="819">
          <cell r="A819">
            <v>0</v>
          </cell>
          <cell r="B819">
            <v>0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</row>
        <row r="820">
          <cell r="A820">
            <v>0</v>
          </cell>
          <cell r="B820">
            <v>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</row>
        <row r="821">
          <cell r="A821">
            <v>0</v>
          </cell>
          <cell r="B821">
            <v>0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</row>
        <row r="822">
          <cell r="A822">
            <v>0</v>
          </cell>
          <cell r="B822">
            <v>0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</row>
        <row r="823">
          <cell r="A823">
            <v>0</v>
          </cell>
          <cell r="B823">
            <v>0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</row>
        <row r="824">
          <cell r="A824">
            <v>0</v>
          </cell>
          <cell r="B824">
            <v>0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</row>
        <row r="825">
          <cell r="A825">
            <v>0</v>
          </cell>
          <cell r="B825">
            <v>0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</row>
        <row r="826">
          <cell r="A826">
            <v>0</v>
          </cell>
          <cell r="B826">
            <v>0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</row>
        <row r="827">
          <cell r="A827">
            <v>0</v>
          </cell>
          <cell r="B827">
            <v>0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</row>
        <row r="828">
          <cell r="A828">
            <v>0</v>
          </cell>
          <cell r="B828">
            <v>0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</row>
        <row r="829">
          <cell r="A829">
            <v>0</v>
          </cell>
          <cell r="B829">
            <v>0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</row>
        <row r="830">
          <cell r="A830">
            <v>0</v>
          </cell>
          <cell r="B830">
            <v>0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</row>
        <row r="831">
          <cell r="A831">
            <v>0</v>
          </cell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</row>
        <row r="832">
          <cell r="A832">
            <v>0</v>
          </cell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</row>
        <row r="833">
          <cell r="A833">
            <v>0</v>
          </cell>
          <cell r="B833">
            <v>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</row>
        <row r="834">
          <cell r="A834">
            <v>0</v>
          </cell>
          <cell r="B834">
            <v>0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</row>
        <row r="835">
          <cell r="A835">
            <v>0</v>
          </cell>
          <cell r="B835">
            <v>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</row>
        <row r="836">
          <cell r="A836">
            <v>0</v>
          </cell>
          <cell r="B836">
            <v>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</row>
        <row r="837">
          <cell r="A837">
            <v>0</v>
          </cell>
          <cell r="B837">
            <v>0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</row>
        <row r="838">
          <cell r="A838">
            <v>0</v>
          </cell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</row>
        <row r="839">
          <cell r="A839">
            <v>0</v>
          </cell>
          <cell r="B839">
            <v>0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</row>
        <row r="840">
          <cell r="A840">
            <v>0</v>
          </cell>
          <cell r="B840">
            <v>0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</row>
        <row r="841">
          <cell r="A841">
            <v>0</v>
          </cell>
          <cell r="B841">
            <v>0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</row>
        <row r="842">
          <cell r="A842">
            <v>0</v>
          </cell>
          <cell r="B842">
            <v>0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</row>
        <row r="843">
          <cell r="A843">
            <v>0</v>
          </cell>
          <cell r="B843">
            <v>0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</row>
        <row r="844">
          <cell r="A844">
            <v>0</v>
          </cell>
          <cell r="B844">
            <v>0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</row>
        <row r="845">
          <cell r="A845">
            <v>0</v>
          </cell>
          <cell r="B845">
            <v>0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</row>
        <row r="846">
          <cell r="A846">
            <v>0</v>
          </cell>
          <cell r="B846">
            <v>0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</row>
        <row r="847">
          <cell r="A847">
            <v>0</v>
          </cell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</row>
        <row r="848">
          <cell r="A848">
            <v>0</v>
          </cell>
          <cell r="B848">
            <v>0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</row>
        <row r="849">
          <cell r="A849">
            <v>0</v>
          </cell>
          <cell r="B849">
            <v>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</row>
        <row r="850">
          <cell r="A850">
            <v>0</v>
          </cell>
          <cell r="B850">
            <v>0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</row>
        <row r="852">
          <cell r="A852">
            <v>0</v>
          </cell>
          <cell r="B852">
            <v>0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</row>
        <row r="853">
          <cell r="A853">
            <v>0</v>
          </cell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</row>
        <row r="854">
          <cell r="A854">
            <v>0</v>
          </cell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</row>
        <row r="855">
          <cell r="A855">
            <v>0</v>
          </cell>
          <cell r="B855">
            <v>0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</row>
        <row r="857">
          <cell r="A857">
            <v>0</v>
          </cell>
          <cell r="B857">
            <v>0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</row>
        <row r="858">
          <cell r="A858">
            <v>0</v>
          </cell>
          <cell r="B858">
            <v>0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</row>
        <row r="859">
          <cell r="A859">
            <v>0</v>
          </cell>
          <cell r="B859">
            <v>0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</row>
        <row r="860">
          <cell r="A860">
            <v>0</v>
          </cell>
          <cell r="B860">
            <v>0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</row>
        <row r="861">
          <cell r="A861">
            <v>0</v>
          </cell>
          <cell r="B861">
            <v>0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</row>
        <row r="862">
          <cell r="A862">
            <v>0</v>
          </cell>
          <cell r="B862">
            <v>0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</row>
        <row r="863">
          <cell r="A863">
            <v>0</v>
          </cell>
          <cell r="B863">
            <v>0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</row>
        <row r="864">
          <cell r="A864">
            <v>0</v>
          </cell>
          <cell r="B864">
            <v>0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</row>
        <row r="865">
          <cell r="A865">
            <v>0</v>
          </cell>
          <cell r="B865">
            <v>0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</row>
        <row r="866">
          <cell r="A866">
            <v>0</v>
          </cell>
          <cell r="B866">
            <v>0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</row>
        <row r="867">
          <cell r="A867">
            <v>0</v>
          </cell>
          <cell r="B867">
            <v>0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</row>
        <row r="868">
          <cell r="A868">
            <v>0</v>
          </cell>
          <cell r="B868">
            <v>0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</row>
        <row r="869">
          <cell r="A869">
            <v>0</v>
          </cell>
          <cell r="B869">
            <v>0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</row>
        <row r="870">
          <cell r="A870">
            <v>0</v>
          </cell>
          <cell r="B870">
            <v>0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</row>
        <row r="871">
          <cell r="A871">
            <v>0</v>
          </cell>
          <cell r="B871">
            <v>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</row>
        <row r="872">
          <cell r="A872">
            <v>0</v>
          </cell>
          <cell r="B872">
            <v>0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</row>
        <row r="873">
          <cell r="A873">
            <v>0</v>
          </cell>
          <cell r="B873">
            <v>0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</row>
        <row r="874">
          <cell r="A874">
            <v>0</v>
          </cell>
          <cell r="B874">
            <v>0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</row>
        <row r="875">
          <cell r="A875">
            <v>0</v>
          </cell>
          <cell r="B875">
            <v>0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</row>
        <row r="876">
          <cell r="A876">
            <v>0</v>
          </cell>
          <cell r="B876">
            <v>0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</row>
        <row r="877">
          <cell r="A877">
            <v>0</v>
          </cell>
          <cell r="B877">
            <v>0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</row>
        <row r="878">
          <cell r="A878">
            <v>0</v>
          </cell>
          <cell r="B878">
            <v>0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</row>
        <row r="879">
          <cell r="A879">
            <v>0</v>
          </cell>
          <cell r="B879">
            <v>0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</row>
        <row r="880">
          <cell r="A880">
            <v>0</v>
          </cell>
          <cell r="B880">
            <v>0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</row>
        <row r="881">
          <cell r="A881">
            <v>0</v>
          </cell>
          <cell r="B881">
            <v>0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</row>
        <row r="882">
          <cell r="A882">
            <v>0</v>
          </cell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</row>
        <row r="883">
          <cell r="A883">
            <v>0</v>
          </cell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</row>
        <row r="884">
          <cell r="A884">
            <v>0</v>
          </cell>
          <cell r="B884">
            <v>0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</row>
        <row r="885">
          <cell r="A885">
            <v>0</v>
          </cell>
          <cell r="B885">
            <v>0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</row>
        <row r="886">
          <cell r="A886">
            <v>0</v>
          </cell>
          <cell r="B886">
            <v>0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</row>
        <row r="887">
          <cell r="A887">
            <v>0</v>
          </cell>
          <cell r="B887">
            <v>0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</row>
        <row r="888">
          <cell r="A888">
            <v>0</v>
          </cell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</row>
        <row r="889">
          <cell r="A889">
            <v>0</v>
          </cell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</row>
        <row r="890">
          <cell r="A890">
            <v>0</v>
          </cell>
          <cell r="B890">
            <v>0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</row>
        <row r="891">
          <cell r="A891">
            <v>0</v>
          </cell>
          <cell r="B891">
            <v>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</row>
        <row r="892">
          <cell r="A892">
            <v>0</v>
          </cell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</row>
        <row r="893">
          <cell r="A893">
            <v>0</v>
          </cell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</row>
        <row r="894">
          <cell r="A894">
            <v>0</v>
          </cell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</row>
        <row r="895">
          <cell r="A895">
            <v>0</v>
          </cell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</row>
        <row r="896">
          <cell r="A896">
            <v>0</v>
          </cell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</row>
        <row r="897">
          <cell r="A897">
            <v>0</v>
          </cell>
          <cell r="B897">
            <v>0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</row>
        <row r="898">
          <cell r="A898">
            <v>0</v>
          </cell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</row>
        <row r="899">
          <cell r="A899">
            <v>0</v>
          </cell>
          <cell r="B899">
            <v>0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</row>
        <row r="900">
          <cell r="A900">
            <v>0</v>
          </cell>
          <cell r="B900">
            <v>0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</row>
        <row r="901">
          <cell r="A901">
            <v>0</v>
          </cell>
          <cell r="B901">
            <v>0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</row>
        <row r="902">
          <cell r="A902">
            <v>0</v>
          </cell>
          <cell r="B902">
            <v>0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</row>
        <row r="903">
          <cell r="A903">
            <v>0</v>
          </cell>
          <cell r="B903">
            <v>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</row>
        <row r="904">
          <cell r="A904">
            <v>0</v>
          </cell>
          <cell r="B904">
            <v>0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</row>
        <row r="905">
          <cell r="A905">
            <v>0</v>
          </cell>
          <cell r="B905">
            <v>0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</row>
        <row r="906">
          <cell r="A906">
            <v>0</v>
          </cell>
          <cell r="B906">
            <v>0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</row>
        <row r="907">
          <cell r="A907">
            <v>0</v>
          </cell>
          <cell r="B907">
            <v>0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</row>
        <row r="908">
          <cell r="A908">
            <v>0</v>
          </cell>
          <cell r="B908">
            <v>0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</row>
        <row r="909">
          <cell r="A909">
            <v>0</v>
          </cell>
          <cell r="B909">
            <v>0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</row>
        <row r="910">
          <cell r="A910">
            <v>0</v>
          </cell>
          <cell r="B910">
            <v>0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</row>
        <row r="911">
          <cell r="A911">
            <v>0</v>
          </cell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</row>
        <row r="912">
          <cell r="A912">
            <v>0</v>
          </cell>
          <cell r="B912">
            <v>0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</row>
        <row r="913">
          <cell r="A913">
            <v>0</v>
          </cell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</row>
        <row r="914">
          <cell r="A914">
            <v>0</v>
          </cell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</row>
        <row r="915">
          <cell r="A915">
            <v>0</v>
          </cell>
          <cell r="B915">
            <v>0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</row>
        <row r="916">
          <cell r="A916">
            <v>0</v>
          </cell>
          <cell r="B916">
            <v>0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</row>
        <row r="917">
          <cell r="A917">
            <v>0</v>
          </cell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</row>
        <row r="918">
          <cell r="A918">
            <v>0</v>
          </cell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</row>
        <row r="919">
          <cell r="A919">
            <v>0</v>
          </cell>
          <cell r="B919">
            <v>0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</row>
        <row r="920">
          <cell r="A920">
            <v>0</v>
          </cell>
          <cell r="B920">
            <v>0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</row>
        <row r="921">
          <cell r="A921">
            <v>0</v>
          </cell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</row>
        <row r="922">
          <cell r="A922">
            <v>0</v>
          </cell>
          <cell r="B922">
            <v>0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</row>
        <row r="923">
          <cell r="A923">
            <v>0</v>
          </cell>
          <cell r="B923">
            <v>0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</row>
        <row r="924">
          <cell r="A924">
            <v>0</v>
          </cell>
          <cell r="B924">
            <v>0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</row>
        <row r="925">
          <cell r="A925">
            <v>0</v>
          </cell>
          <cell r="B925">
            <v>0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</row>
        <row r="926">
          <cell r="A926">
            <v>0</v>
          </cell>
          <cell r="B926">
            <v>0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</row>
        <row r="927">
          <cell r="A927">
            <v>0</v>
          </cell>
          <cell r="B927">
            <v>0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</row>
        <row r="928">
          <cell r="A928">
            <v>0</v>
          </cell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</row>
        <row r="929">
          <cell r="A929">
            <v>0</v>
          </cell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</row>
        <row r="930">
          <cell r="A930">
            <v>0</v>
          </cell>
          <cell r="B930">
            <v>0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</row>
        <row r="931">
          <cell r="A931">
            <v>0</v>
          </cell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</row>
        <row r="932">
          <cell r="A932">
            <v>0</v>
          </cell>
          <cell r="B932">
            <v>0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</row>
        <row r="933">
          <cell r="A933">
            <v>0</v>
          </cell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</row>
        <row r="934">
          <cell r="A934">
            <v>0</v>
          </cell>
          <cell r="B934">
            <v>0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</row>
        <row r="935">
          <cell r="A935">
            <v>0</v>
          </cell>
          <cell r="B935">
            <v>0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</row>
        <row r="936">
          <cell r="A936">
            <v>0</v>
          </cell>
          <cell r="B936">
            <v>0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</row>
        <row r="937">
          <cell r="A937">
            <v>0</v>
          </cell>
          <cell r="B937">
            <v>0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</row>
        <row r="939">
          <cell r="A939">
            <v>0</v>
          </cell>
          <cell r="B939">
            <v>0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</row>
        <row r="940">
          <cell r="A940">
            <v>0</v>
          </cell>
          <cell r="B940">
            <v>0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</row>
        <row r="941">
          <cell r="A941">
            <v>0</v>
          </cell>
          <cell r="B941">
            <v>0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</row>
        <row r="942">
          <cell r="A942">
            <v>0</v>
          </cell>
          <cell r="B942">
            <v>0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</row>
        <row r="943">
          <cell r="A943">
            <v>0</v>
          </cell>
          <cell r="B943">
            <v>0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</row>
        <row r="944">
          <cell r="A944">
            <v>0</v>
          </cell>
          <cell r="B944">
            <v>0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</row>
        <row r="946">
          <cell r="A946">
            <v>0</v>
          </cell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</row>
        <row r="947">
          <cell r="A947">
            <v>0</v>
          </cell>
          <cell r="B947">
            <v>0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</row>
        <row r="948">
          <cell r="A948">
            <v>0</v>
          </cell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</row>
        <row r="949">
          <cell r="A949">
            <v>0</v>
          </cell>
          <cell r="B949">
            <v>0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</row>
        <row r="950">
          <cell r="A950">
            <v>0</v>
          </cell>
          <cell r="B950">
            <v>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</row>
        <row r="951">
          <cell r="A951">
            <v>0</v>
          </cell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</row>
        <row r="952">
          <cell r="A952">
            <v>0</v>
          </cell>
          <cell r="B952">
            <v>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</row>
        <row r="954">
          <cell r="A954">
            <v>0</v>
          </cell>
          <cell r="B954">
            <v>0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</row>
        <row r="955">
          <cell r="A955">
            <v>0</v>
          </cell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</row>
        <row r="956">
          <cell r="A956">
            <v>0</v>
          </cell>
          <cell r="B956">
            <v>0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</row>
        <row r="957">
          <cell r="A957">
            <v>0</v>
          </cell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</row>
        <row r="958">
          <cell r="A958">
            <v>0</v>
          </cell>
          <cell r="B958">
            <v>0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</row>
        <row r="959">
          <cell r="A959">
            <v>0</v>
          </cell>
          <cell r="B959">
            <v>0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</row>
        <row r="960">
          <cell r="A960">
            <v>0</v>
          </cell>
          <cell r="B960">
            <v>0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</row>
        <row r="961">
          <cell r="A961">
            <v>0</v>
          </cell>
          <cell r="B961">
            <v>0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</row>
        <row r="962">
          <cell r="A962">
            <v>0</v>
          </cell>
          <cell r="B962">
            <v>0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</row>
        <row r="963">
          <cell r="A963">
            <v>0</v>
          </cell>
          <cell r="B963">
            <v>0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</row>
        <row r="964">
          <cell r="A964">
            <v>0</v>
          </cell>
          <cell r="B964">
            <v>0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</row>
        <row r="965">
          <cell r="A965">
            <v>0</v>
          </cell>
          <cell r="B965">
            <v>0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</row>
        <row r="966">
          <cell r="A966">
            <v>0</v>
          </cell>
          <cell r="B966">
            <v>0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</row>
        <row r="967">
          <cell r="A967">
            <v>0</v>
          </cell>
          <cell r="B967">
            <v>0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</row>
        <row r="968">
          <cell r="A968">
            <v>0</v>
          </cell>
          <cell r="B968">
            <v>0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</row>
        <row r="969">
          <cell r="A969">
            <v>0</v>
          </cell>
          <cell r="B969">
            <v>0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</row>
        <row r="970">
          <cell r="A970">
            <v>0</v>
          </cell>
          <cell r="B970">
            <v>0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</row>
        <row r="971">
          <cell r="A971">
            <v>0</v>
          </cell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</row>
        <row r="972">
          <cell r="A972">
            <v>0</v>
          </cell>
          <cell r="B972">
            <v>0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</row>
        <row r="973">
          <cell r="A973">
            <v>0</v>
          </cell>
          <cell r="B973">
            <v>0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</row>
        <row r="974">
          <cell r="A974">
            <v>0</v>
          </cell>
          <cell r="B974">
            <v>0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</row>
        <row r="975">
          <cell r="A975">
            <v>0</v>
          </cell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</row>
        <row r="976">
          <cell r="A976">
            <v>0</v>
          </cell>
          <cell r="B976">
            <v>0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</row>
        <row r="977">
          <cell r="A977">
            <v>0</v>
          </cell>
          <cell r="B977">
            <v>0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</row>
        <row r="978">
          <cell r="A978">
            <v>0</v>
          </cell>
          <cell r="B978">
            <v>0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</row>
        <row r="979">
          <cell r="A979">
            <v>0</v>
          </cell>
          <cell r="B979">
            <v>0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</row>
        <row r="980">
          <cell r="A980">
            <v>0</v>
          </cell>
          <cell r="B980">
            <v>0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</row>
        <row r="981">
          <cell r="A981">
            <v>0</v>
          </cell>
          <cell r="B981">
            <v>0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</row>
        <row r="982">
          <cell r="A982">
            <v>0</v>
          </cell>
          <cell r="B982">
            <v>0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</row>
        <row r="983">
          <cell r="A983">
            <v>0</v>
          </cell>
          <cell r="B983">
            <v>0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</row>
        <row r="984">
          <cell r="A984">
            <v>0</v>
          </cell>
          <cell r="B984">
            <v>0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</row>
        <row r="985">
          <cell r="A985">
            <v>0</v>
          </cell>
          <cell r="B985">
            <v>0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</row>
        <row r="986">
          <cell r="A986">
            <v>0</v>
          </cell>
          <cell r="B986">
            <v>0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</row>
        <row r="987">
          <cell r="A987">
            <v>0</v>
          </cell>
          <cell r="B987">
            <v>0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</row>
        <row r="988">
          <cell r="A988">
            <v>0</v>
          </cell>
          <cell r="B988">
            <v>0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</row>
        <row r="989">
          <cell r="A989">
            <v>0</v>
          </cell>
          <cell r="B989">
            <v>0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</row>
        <row r="990">
          <cell r="A990">
            <v>0</v>
          </cell>
          <cell r="B990">
            <v>0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</row>
        <row r="991">
          <cell r="A991">
            <v>0</v>
          </cell>
          <cell r="B991">
            <v>0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</row>
        <row r="992">
          <cell r="A992">
            <v>0</v>
          </cell>
          <cell r="B992">
            <v>0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</row>
        <row r="993">
          <cell r="A993">
            <v>0</v>
          </cell>
          <cell r="B993">
            <v>0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</row>
        <row r="994">
          <cell r="A994">
            <v>0</v>
          </cell>
          <cell r="B994">
            <v>0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</row>
        <row r="995">
          <cell r="A995">
            <v>0</v>
          </cell>
          <cell r="B995">
            <v>0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</row>
        <row r="996">
          <cell r="A996">
            <v>0</v>
          </cell>
          <cell r="B996">
            <v>0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</row>
        <row r="997">
          <cell r="A997">
            <v>0</v>
          </cell>
          <cell r="B997">
            <v>0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</row>
        <row r="998">
          <cell r="A998">
            <v>0</v>
          </cell>
          <cell r="B998">
            <v>0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</row>
        <row r="999">
          <cell r="A999">
            <v>0</v>
          </cell>
          <cell r="B999">
            <v>0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</row>
        <row r="1000">
          <cell r="A1000">
            <v>0</v>
          </cell>
          <cell r="B1000">
            <v>0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國高中組安全健康頒獎表"/>
      <sheetName val="安全健康(高)"/>
      <sheetName val="安全健康(國)"/>
      <sheetName val="國高中組 創意1"/>
      <sheetName val="國高中組 創意2"/>
      <sheetName val="國高中組 作動"/>
      <sheetName val="國高中組 美觀、市場、傳達"/>
      <sheetName val="國高中組 環保、整體"/>
    </sheetNames>
    <sheetDataSet>
      <sheetData sheetId="0">
        <row r="31">
          <cell r="F31">
            <v>6</v>
          </cell>
        </row>
        <row r="32">
          <cell r="F32">
            <v>5</v>
          </cell>
        </row>
        <row r="33">
          <cell r="F33">
            <v>4</v>
          </cell>
        </row>
        <row r="34">
          <cell r="F34">
            <v>3</v>
          </cell>
        </row>
        <row r="45">
          <cell r="F45">
            <v>2</v>
          </cell>
        </row>
        <row r="46">
          <cell r="F46">
            <v>1</v>
          </cell>
        </row>
        <row r="48">
          <cell r="F48">
            <v>4</v>
          </cell>
        </row>
        <row r="49">
          <cell r="F49">
            <v>3</v>
          </cell>
        </row>
        <row r="50">
          <cell r="F50">
            <v>2</v>
          </cell>
        </row>
        <row r="51">
          <cell r="F51">
            <v>1</v>
          </cell>
        </row>
      </sheetData>
      <sheetData sheetId="1">
        <row r="1">
          <cell r="A1">
            <v>0</v>
          </cell>
          <cell r="B1" t="str">
            <v>安全健康</v>
          </cell>
          <cell r="C1" t="str">
            <v>2018 IEYI 高中職組 複審評分表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</row>
        <row r="2">
          <cell r="A2" t="str">
            <v>名次</v>
          </cell>
          <cell r="B2" t="str">
            <v>作品編號</v>
          </cell>
          <cell r="C2" t="str">
            <v>作品名稱</v>
          </cell>
          <cell r="D2" t="str">
            <v>創意性-1(30%)</v>
          </cell>
          <cell r="E2" t="str">
            <v>創意性-2(30%)</v>
          </cell>
          <cell r="F2" t="str">
            <v>作動性(20％)</v>
          </cell>
          <cell r="G2" t="str">
            <v>美觀性(10%)</v>
          </cell>
          <cell r="H2" t="str">
            <v>市場性(10%)</v>
          </cell>
          <cell r="I2" t="str">
            <v>傳達性(8％)</v>
          </cell>
          <cell r="J2" t="str">
            <v>環保性(10％)</v>
          </cell>
          <cell r="K2" t="str">
            <v>整體性(10％)</v>
          </cell>
          <cell r="L2" t="str">
            <v>專利性(2%)</v>
          </cell>
          <cell r="M2" t="str">
            <v>評審總分</v>
          </cell>
          <cell r="N2" t="str">
            <v>評審長調分</v>
          </cell>
          <cell r="O2" t="str">
            <v>調分總分</v>
          </cell>
          <cell r="P2" t="str">
            <v>名次</v>
          </cell>
          <cell r="Q2" t="str">
            <v>作者1</v>
          </cell>
          <cell r="R2" t="str">
            <v>作者1學校</v>
          </cell>
          <cell r="S2" t="str">
            <v>作者2</v>
          </cell>
          <cell r="T2" t="str">
            <v>作者2學校</v>
          </cell>
          <cell r="U2" t="str">
            <v>作者3</v>
          </cell>
          <cell r="V2" t="str">
            <v>作者3學校</v>
          </cell>
          <cell r="W2" t="str">
            <v>獎項</v>
          </cell>
          <cell r="X2">
            <v>0</v>
          </cell>
          <cell r="Y2">
            <v>0</v>
          </cell>
          <cell r="Z2">
            <v>0</v>
          </cell>
        </row>
        <row r="3">
          <cell r="A3">
            <v>3</v>
          </cell>
          <cell r="B3" t="str">
            <v>TWSS18097</v>
          </cell>
          <cell r="C3" t="str">
            <v>乾濕環保集中器</v>
          </cell>
          <cell r="D3">
            <v>87</v>
          </cell>
          <cell r="E3">
            <v>82</v>
          </cell>
          <cell r="F3">
            <v>90</v>
          </cell>
          <cell r="G3">
            <v>92</v>
          </cell>
          <cell r="H3">
            <v>92</v>
          </cell>
          <cell r="I3">
            <v>90</v>
          </cell>
          <cell r="J3">
            <v>86</v>
          </cell>
          <cell r="K3">
            <v>86</v>
          </cell>
          <cell r="L3">
            <v>0</v>
          </cell>
          <cell r="M3">
            <v>86.149999999999991</v>
          </cell>
          <cell r="N3">
            <v>-1</v>
          </cell>
          <cell r="O3">
            <v>85.149999999999991</v>
          </cell>
          <cell r="P3">
            <v>3</v>
          </cell>
          <cell r="Q3" t="str">
            <v>蔣岳甫</v>
          </cell>
          <cell r="R3" t="str">
            <v>高雄美國學校</v>
          </cell>
          <cell r="S3" t="str">
            <v>蔣岳叡</v>
          </cell>
          <cell r="T3" t="str">
            <v>高雄市私立義大國際高級中學</v>
          </cell>
          <cell r="U3">
            <v>0</v>
          </cell>
          <cell r="V3">
            <v>0</v>
          </cell>
          <cell r="W3" t="str">
            <v>銀牌</v>
          </cell>
          <cell r="X3">
            <v>0</v>
          </cell>
          <cell r="Y3">
            <v>0</v>
          </cell>
          <cell r="Z3">
            <v>0</v>
          </cell>
        </row>
        <row r="4">
          <cell r="A4">
            <v>2</v>
          </cell>
          <cell r="B4" t="str">
            <v>TWSS18161</v>
          </cell>
          <cell r="C4" t="str">
            <v>數位化保溫節能軟片</v>
          </cell>
          <cell r="D4">
            <v>90</v>
          </cell>
          <cell r="E4">
            <v>90</v>
          </cell>
          <cell r="F4">
            <v>85</v>
          </cell>
          <cell r="G4">
            <v>88</v>
          </cell>
          <cell r="H4">
            <v>88</v>
          </cell>
          <cell r="I4">
            <v>85</v>
          </cell>
          <cell r="J4">
            <v>86</v>
          </cell>
          <cell r="K4">
            <v>89</v>
          </cell>
          <cell r="L4">
            <v>0</v>
          </cell>
          <cell r="M4">
            <v>85.899999999999991</v>
          </cell>
          <cell r="N4">
            <v>0</v>
          </cell>
          <cell r="O4">
            <v>85.899999999999991</v>
          </cell>
          <cell r="P4">
            <v>2</v>
          </cell>
          <cell r="Q4" t="str">
            <v>吳承翰</v>
          </cell>
          <cell r="R4" t="str">
            <v>臺北市私立開南高級商工職業學校</v>
          </cell>
          <cell r="S4" t="str">
            <v>鍾翔宇</v>
          </cell>
          <cell r="T4" t="str">
            <v>臺北市私立開南高級商工職業學校</v>
          </cell>
          <cell r="U4" t="str">
            <v>張賀勝</v>
          </cell>
          <cell r="V4" t="str">
            <v>臺北市私立開南高級商工職業學校</v>
          </cell>
          <cell r="W4" t="str">
            <v>金牌</v>
          </cell>
          <cell r="X4">
            <v>0</v>
          </cell>
          <cell r="Y4">
            <v>0</v>
          </cell>
          <cell r="Z4">
            <v>0</v>
          </cell>
        </row>
        <row r="5">
          <cell r="A5">
            <v>1</v>
          </cell>
          <cell r="B5" t="str">
            <v>TWSS18069</v>
          </cell>
          <cell r="C5" t="str">
            <v>IOT結合手機監看娃娃車行車安全系統</v>
          </cell>
          <cell r="D5">
            <v>88</v>
          </cell>
          <cell r="E5">
            <v>77</v>
          </cell>
          <cell r="F5">
            <v>86</v>
          </cell>
          <cell r="G5">
            <v>80</v>
          </cell>
          <cell r="H5">
            <v>80</v>
          </cell>
          <cell r="I5">
            <v>83</v>
          </cell>
          <cell r="J5">
            <v>85</v>
          </cell>
          <cell r="K5">
            <v>85</v>
          </cell>
          <cell r="L5">
            <v>0</v>
          </cell>
          <cell r="M5">
            <v>81.59</v>
          </cell>
          <cell r="N5">
            <v>4.5</v>
          </cell>
          <cell r="O5">
            <v>86.09</v>
          </cell>
          <cell r="P5">
            <v>1</v>
          </cell>
          <cell r="Q5" t="str">
            <v>陳禹丞</v>
          </cell>
          <cell r="R5" t="str">
            <v>南山高中</v>
          </cell>
          <cell r="S5" t="str">
            <v>劉軒沁</v>
          </cell>
          <cell r="T5" t="str">
            <v>南山高中</v>
          </cell>
          <cell r="U5" t="str">
            <v>蔡子翔</v>
          </cell>
          <cell r="V5" t="str">
            <v>南山高中</v>
          </cell>
          <cell r="W5" t="str">
            <v>金牌</v>
          </cell>
          <cell r="X5">
            <v>0</v>
          </cell>
          <cell r="Y5">
            <v>0</v>
          </cell>
          <cell r="Z5">
            <v>0</v>
          </cell>
        </row>
        <row r="6">
          <cell r="A6">
            <v>4</v>
          </cell>
          <cell r="B6" t="str">
            <v>TWSS18070</v>
          </cell>
          <cell r="C6" t="str">
            <v>多功能整合刀具組</v>
          </cell>
          <cell r="D6">
            <v>88</v>
          </cell>
          <cell r="E6">
            <v>80</v>
          </cell>
          <cell r="F6">
            <v>86</v>
          </cell>
          <cell r="G6">
            <v>88</v>
          </cell>
          <cell r="H6">
            <v>92</v>
          </cell>
          <cell r="I6">
            <v>90</v>
          </cell>
          <cell r="J6">
            <v>87</v>
          </cell>
          <cell r="K6">
            <v>86</v>
          </cell>
          <cell r="L6">
            <v>0</v>
          </cell>
          <cell r="M6">
            <v>84.9</v>
          </cell>
          <cell r="N6">
            <v>0</v>
          </cell>
          <cell r="O6">
            <v>84.9</v>
          </cell>
          <cell r="P6">
            <v>4</v>
          </cell>
          <cell r="Q6" t="str">
            <v>柯侑辰</v>
          </cell>
          <cell r="R6" t="str">
            <v>高雄市國立鳳新高級中學</v>
          </cell>
          <cell r="S6" t="str">
            <v>呂光偉</v>
          </cell>
          <cell r="T6" t="str">
            <v>高雄市國立鳳新高級中學</v>
          </cell>
          <cell r="U6" t="str">
            <v>簡佑穎</v>
          </cell>
          <cell r="V6" t="str">
            <v>高雄市國立鳳新高級中學</v>
          </cell>
          <cell r="W6" t="str">
            <v>銀牌</v>
          </cell>
          <cell r="X6">
            <v>0</v>
          </cell>
          <cell r="Y6">
            <v>0</v>
          </cell>
          <cell r="Z6">
            <v>0</v>
          </cell>
        </row>
        <row r="7">
          <cell r="A7">
            <v>5</v>
          </cell>
          <cell r="B7" t="str">
            <v>TWSS18013</v>
          </cell>
          <cell r="C7" t="str">
            <v>雲端食用油分析器</v>
          </cell>
          <cell r="D7">
            <v>86</v>
          </cell>
          <cell r="E7">
            <v>82</v>
          </cell>
          <cell r="F7">
            <v>87</v>
          </cell>
          <cell r="G7">
            <v>82</v>
          </cell>
          <cell r="H7">
            <v>85</v>
          </cell>
          <cell r="I7">
            <v>88</v>
          </cell>
          <cell r="J7">
            <v>86</v>
          </cell>
          <cell r="K7">
            <v>89</v>
          </cell>
          <cell r="L7">
            <v>0</v>
          </cell>
          <cell r="M7">
            <v>83.84</v>
          </cell>
          <cell r="N7">
            <v>0</v>
          </cell>
          <cell r="O7">
            <v>83.84</v>
          </cell>
          <cell r="P7">
            <v>5</v>
          </cell>
          <cell r="Q7" t="str">
            <v>吳宇凡</v>
          </cell>
          <cell r="R7" t="str">
            <v>國立宜蘭高級中學</v>
          </cell>
          <cell r="S7" t="str">
            <v>陳翰琨</v>
          </cell>
          <cell r="T7" t="str">
            <v>高雄市市立高雄高級中學</v>
          </cell>
          <cell r="U7" t="str">
            <v>陳佳欣</v>
          </cell>
          <cell r="V7" t="str">
            <v>國立蘭陽女子高級中學</v>
          </cell>
          <cell r="W7" t="str">
            <v>銀牌</v>
          </cell>
          <cell r="X7">
            <v>0</v>
          </cell>
          <cell r="Y7">
            <v>0</v>
          </cell>
          <cell r="Z7">
            <v>0</v>
          </cell>
        </row>
        <row r="8">
          <cell r="A8">
            <v>6</v>
          </cell>
          <cell r="B8" t="str">
            <v>TWSS18162</v>
          </cell>
          <cell r="C8" t="str">
            <v>防三寶機車方向燈自動熄滅裝置</v>
          </cell>
          <cell r="D8">
            <v>85</v>
          </cell>
          <cell r="E8">
            <v>84</v>
          </cell>
          <cell r="F8">
            <v>86</v>
          </cell>
          <cell r="G8">
            <v>80</v>
          </cell>
          <cell r="H8">
            <v>84</v>
          </cell>
          <cell r="I8">
            <v>84</v>
          </cell>
          <cell r="J8">
            <v>86</v>
          </cell>
          <cell r="K8">
            <v>90</v>
          </cell>
          <cell r="L8">
            <v>0</v>
          </cell>
          <cell r="M8">
            <v>83.27</v>
          </cell>
          <cell r="N8">
            <v>0</v>
          </cell>
          <cell r="O8">
            <v>83.27</v>
          </cell>
          <cell r="P8">
            <v>6</v>
          </cell>
          <cell r="Q8" t="str">
            <v>林耕詰</v>
          </cell>
          <cell r="R8" t="str">
            <v>臺北市市立松山高級工農職業學校</v>
          </cell>
          <cell r="S8" t="str">
            <v>粘家裕</v>
          </cell>
          <cell r="T8" t="str">
            <v>臺北市市立松山高級工農職業學校</v>
          </cell>
          <cell r="U8" t="str">
            <v>劉瑋</v>
          </cell>
          <cell r="V8" t="str">
            <v>臺北市市立松山高級工農職業學校</v>
          </cell>
          <cell r="W8" t="str">
            <v>銀牌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7</v>
          </cell>
          <cell r="B9" t="str">
            <v>TWSS18071</v>
          </cell>
          <cell r="C9" t="str">
            <v>物聯網結合手機監看自動壓垃圾系統</v>
          </cell>
          <cell r="D9">
            <v>80</v>
          </cell>
          <cell r="E9">
            <v>87</v>
          </cell>
          <cell r="F9">
            <v>86</v>
          </cell>
          <cell r="G9">
            <v>80</v>
          </cell>
          <cell r="H9">
            <v>80</v>
          </cell>
          <cell r="I9">
            <v>80</v>
          </cell>
          <cell r="J9">
            <v>85</v>
          </cell>
          <cell r="K9">
            <v>86</v>
          </cell>
          <cell r="L9">
            <v>0</v>
          </cell>
          <cell r="M9">
            <v>81.75</v>
          </cell>
          <cell r="N9">
            <v>0.89</v>
          </cell>
          <cell r="O9">
            <v>82.64</v>
          </cell>
          <cell r="P9">
            <v>7</v>
          </cell>
          <cell r="Q9" t="str">
            <v>詹鈞翔</v>
          </cell>
          <cell r="R9" t="str">
            <v>新北市財團法人南山高級中學</v>
          </cell>
          <cell r="S9" t="str">
            <v>林宏洋</v>
          </cell>
          <cell r="T9" t="str">
            <v>新北市財團法人南山高級中學</v>
          </cell>
          <cell r="U9" t="str">
            <v>潘暉升</v>
          </cell>
          <cell r="V9" t="str">
            <v>新北市財團法人南山高級中學</v>
          </cell>
          <cell r="W9" t="str">
            <v>銅牌</v>
          </cell>
          <cell r="X9">
            <v>0</v>
          </cell>
          <cell r="Y9">
            <v>0</v>
          </cell>
          <cell r="Z9">
            <v>0</v>
          </cell>
        </row>
        <row r="10">
          <cell r="A10">
            <v>8</v>
          </cell>
          <cell r="B10" t="str">
            <v>TWSS18026</v>
          </cell>
          <cell r="C10" t="str">
            <v>好收課桌椅</v>
          </cell>
          <cell r="D10">
            <v>84</v>
          </cell>
          <cell r="E10">
            <v>82</v>
          </cell>
          <cell r="F10">
            <v>86</v>
          </cell>
          <cell r="G10">
            <v>85</v>
          </cell>
          <cell r="H10">
            <v>80</v>
          </cell>
          <cell r="I10">
            <v>87</v>
          </cell>
          <cell r="J10">
            <v>85</v>
          </cell>
          <cell r="K10">
            <v>84</v>
          </cell>
          <cell r="L10">
            <v>0</v>
          </cell>
          <cell r="M10">
            <v>82.46</v>
          </cell>
          <cell r="N10">
            <v>0</v>
          </cell>
          <cell r="O10">
            <v>82.46</v>
          </cell>
          <cell r="P10">
            <v>8</v>
          </cell>
          <cell r="Q10" t="str">
            <v>黃芷翎</v>
          </cell>
          <cell r="R10" t="str">
            <v>高雄市立文山高級中學</v>
          </cell>
          <cell r="S10" t="str">
            <v>陳宣安</v>
          </cell>
          <cell r="T10" t="str">
            <v>高雄市立文山高級中學</v>
          </cell>
          <cell r="U10" t="str">
            <v>陳柔安</v>
          </cell>
          <cell r="V10" t="str">
            <v>高雄市立文山高級中學</v>
          </cell>
          <cell r="W10" t="str">
            <v>銅牌</v>
          </cell>
          <cell r="X10">
            <v>0</v>
          </cell>
          <cell r="Y10">
            <v>0</v>
          </cell>
          <cell r="Z10">
            <v>0</v>
          </cell>
        </row>
        <row r="11">
          <cell r="A11">
            <v>9</v>
          </cell>
          <cell r="B11" t="str">
            <v>TWSS18011</v>
          </cell>
          <cell r="C11" t="str">
            <v>更安全的內輪差警示裝置</v>
          </cell>
          <cell r="D11">
            <v>87</v>
          </cell>
          <cell r="E11">
            <v>77</v>
          </cell>
          <cell r="F11">
            <v>85</v>
          </cell>
          <cell r="G11">
            <v>86</v>
          </cell>
          <cell r="H11">
            <v>84</v>
          </cell>
          <cell r="I11">
            <v>84</v>
          </cell>
          <cell r="J11">
            <v>85</v>
          </cell>
          <cell r="K11">
            <v>84</v>
          </cell>
          <cell r="L11">
            <v>0</v>
          </cell>
          <cell r="M11">
            <v>82.22</v>
          </cell>
          <cell r="N11">
            <v>0</v>
          </cell>
          <cell r="O11">
            <v>82.22</v>
          </cell>
          <cell r="P11">
            <v>9</v>
          </cell>
          <cell r="Q11" t="str">
            <v>張新力</v>
          </cell>
          <cell r="R11" t="str">
            <v>自學(桃園市教育局)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 t="str">
            <v>銅牌</v>
          </cell>
          <cell r="X11">
            <v>0</v>
          </cell>
          <cell r="Y11">
            <v>0</v>
          </cell>
          <cell r="Z11">
            <v>0</v>
          </cell>
        </row>
        <row r="12">
          <cell r="A12">
            <v>10</v>
          </cell>
          <cell r="B12" t="str">
            <v>TWSS18062</v>
          </cell>
          <cell r="C12" t="str">
            <v>高速公路交流道防逆向倒車裝置</v>
          </cell>
          <cell r="D12">
            <v>88</v>
          </cell>
          <cell r="E12">
            <v>80</v>
          </cell>
          <cell r="F12">
            <v>82</v>
          </cell>
          <cell r="G12">
            <v>82</v>
          </cell>
          <cell r="H12">
            <v>85</v>
          </cell>
          <cell r="I12">
            <v>88</v>
          </cell>
          <cell r="J12">
            <v>84</v>
          </cell>
          <cell r="K12">
            <v>84</v>
          </cell>
          <cell r="L12">
            <v>0</v>
          </cell>
          <cell r="M12">
            <v>82.140000000000015</v>
          </cell>
          <cell r="N12">
            <v>0</v>
          </cell>
          <cell r="O12">
            <v>82.140000000000015</v>
          </cell>
          <cell r="P12">
            <v>10</v>
          </cell>
          <cell r="Q12" t="str">
            <v>蔡昀庭</v>
          </cell>
          <cell r="R12" t="str">
            <v>新北市財團法人南山高級中學</v>
          </cell>
          <cell r="S12" t="str">
            <v>張亭文</v>
          </cell>
          <cell r="T12" t="str">
            <v>新北市財團法人南山高級中學</v>
          </cell>
          <cell r="U12">
            <v>0</v>
          </cell>
          <cell r="V12">
            <v>0</v>
          </cell>
          <cell r="W12" t="str">
            <v>銅牌</v>
          </cell>
          <cell r="X12">
            <v>0</v>
          </cell>
          <cell r="Y12">
            <v>0</v>
          </cell>
          <cell r="Z12">
            <v>0</v>
          </cell>
        </row>
        <row r="13">
          <cell r="A13">
            <v>11</v>
          </cell>
          <cell r="B13" t="str">
            <v>TWSS18124</v>
          </cell>
          <cell r="C13" t="str">
            <v>筷潔牙</v>
          </cell>
          <cell r="D13">
            <v>86</v>
          </cell>
          <cell r="E13">
            <v>80</v>
          </cell>
          <cell r="F13">
            <v>82</v>
          </cell>
          <cell r="G13">
            <v>88</v>
          </cell>
          <cell r="H13">
            <v>88</v>
          </cell>
          <cell r="I13">
            <v>88</v>
          </cell>
          <cell r="J13">
            <v>85</v>
          </cell>
          <cell r="K13">
            <v>82</v>
          </cell>
          <cell r="L13">
            <v>0</v>
          </cell>
          <cell r="M13">
            <v>82.64</v>
          </cell>
          <cell r="N13">
            <v>-0.89</v>
          </cell>
          <cell r="O13">
            <v>81.75</v>
          </cell>
          <cell r="P13">
            <v>11</v>
          </cell>
          <cell r="Q13" t="str">
            <v>劉宗侑</v>
          </cell>
          <cell r="R13" t="str">
            <v>臺中市立中港高中</v>
          </cell>
          <cell r="S13" t="str">
            <v>卓煌佳</v>
          </cell>
          <cell r="T13" t="str">
            <v>臺中市立中港高中</v>
          </cell>
          <cell r="U13" t="str">
            <v>林政憲</v>
          </cell>
          <cell r="V13" t="str">
            <v>臺中市立中港高中</v>
          </cell>
          <cell r="W13" t="str">
            <v>銅牌</v>
          </cell>
          <cell r="X13">
            <v>0</v>
          </cell>
          <cell r="Y13">
            <v>0</v>
          </cell>
          <cell r="Z13">
            <v>0</v>
          </cell>
        </row>
        <row r="14">
          <cell r="A14">
            <v>12</v>
          </cell>
          <cell r="B14" t="str">
            <v>TWSS18003</v>
          </cell>
          <cell r="C14" t="str">
            <v>一碗打盡</v>
          </cell>
          <cell r="D14">
            <v>89</v>
          </cell>
          <cell r="E14">
            <v>82</v>
          </cell>
          <cell r="F14">
            <v>87</v>
          </cell>
          <cell r="G14">
            <v>88</v>
          </cell>
          <cell r="H14">
            <v>89</v>
          </cell>
          <cell r="I14">
            <v>88</v>
          </cell>
          <cell r="J14">
            <v>87</v>
          </cell>
          <cell r="K14">
            <v>88</v>
          </cell>
          <cell r="L14">
            <v>0</v>
          </cell>
          <cell r="M14">
            <v>85.289999999999992</v>
          </cell>
          <cell r="N14">
            <v>-3.7</v>
          </cell>
          <cell r="O14">
            <v>81.589999999999989</v>
          </cell>
          <cell r="P14">
            <v>12</v>
          </cell>
          <cell r="Q14" t="str">
            <v>李宇弘</v>
          </cell>
          <cell r="R14" t="str">
            <v>高雄市市立左營高中</v>
          </cell>
          <cell r="S14" t="str">
            <v>李鴻翊</v>
          </cell>
          <cell r="T14" t="str">
            <v>高雄市市立立德國民中學</v>
          </cell>
          <cell r="U14">
            <v>0</v>
          </cell>
          <cell r="V14">
            <v>0</v>
          </cell>
          <cell r="W14" t="str">
            <v>銅牌</v>
          </cell>
          <cell r="X14">
            <v>0</v>
          </cell>
          <cell r="Y14">
            <v>0</v>
          </cell>
          <cell r="Z14">
            <v>0</v>
          </cell>
        </row>
        <row r="15">
          <cell r="A15">
            <v>13</v>
          </cell>
          <cell r="B15" t="str">
            <v>TWSS18158</v>
          </cell>
          <cell r="C15" t="str">
            <v>安全供電系統</v>
          </cell>
          <cell r="D15">
            <v>78</v>
          </cell>
          <cell r="E15">
            <v>82</v>
          </cell>
          <cell r="F15">
            <v>82</v>
          </cell>
          <cell r="G15">
            <v>84</v>
          </cell>
          <cell r="H15">
            <v>80</v>
          </cell>
          <cell r="I15">
            <v>78</v>
          </cell>
          <cell r="J15">
            <v>85</v>
          </cell>
          <cell r="K15">
            <v>88</v>
          </cell>
          <cell r="L15">
            <v>0</v>
          </cell>
          <cell r="M15">
            <v>80.34</v>
          </cell>
          <cell r="N15">
            <v>0.99</v>
          </cell>
          <cell r="O15">
            <v>81.33</v>
          </cell>
          <cell r="P15">
            <v>13</v>
          </cell>
          <cell r="Q15" t="str">
            <v>楊川毅</v>
          </cell>
          <cell r="R15" t="str">
            <v>臺北市私立開南高級商工職業學校</v>
          </cell>
          <cell r="S15" t="str">
            <v>丁竹沅</v>
          </cell>
          <cell r="T15" t="str">
            <v>臺北市私立開南高級商工職業學校</v>
          </cell>
          <cell r="U15" t="str">
            <v>李育霖</v>
          </cell>
          <cell r="V15" t="str">
            <v>臺北市私立開南高級商工職業學校</v>
          </cell>
          <cell r="W15" t="str">
            <v>銅牌</v>
          </cell>
          <cell r="X15">
            <v>0</v>
          </cell>
          <cell r="Y15">
            <v>0</v>
          </cell>
          <cell r="Z15">
            <v>0</v>
          </cell>
        </row>
        <row r="16">
          <cell r="A16">
            <v>14</v>
          </cell>
          <cell r="B16" t="str">
            <v>TWSS18093</v>
          </cell>
          <cell r="C16" t="str">
            <v>智慧安全電動助行車(補報)</v>
          </cell>
          <cell r="D16">
            <v>80</v>
          </cell>
          <cell r="E16">
            <v>84</v>
          </cell>
          <cell r="F16">
            <v>85</v>
          </cell>
          <cell r="G16">
            <v>82</v>
          </cell>
          <cell r="H16">
            <v>80</v>
          </cell>
          <cell r="I16">
            <v>78</v>
          </cell>
          <cell r="J16">
            <v>85</v>
          </cell>
          <cell r="K16">
            <v>87</v>
          </cell>
          <cell r="L16">
            <v>0</v>
          </cell>
          <cell r="M16">
            <v>81.239999999999995</v>
          </cell>
          <cell r="N16">
            <v>0</v>
          </cell>
          <cell r="O16">
            <v>81.239999999999995</v>
          </cell>
          <cell r="P16">
            <v>14</v>
          </cell>
          <cell r="Q16" t="str">
            <v>林呈佳</v>
          </cell>
          <cell r="R16" t="str">
            <v>臺中市國立大甲高級工業職業學校</v>
          </cell>
          <cell r="S16" t="str">
            <v>熊信源</v>
          </cell>
          <cell r="T16" t="str">
            <v>臺中市國立大甲高級工業職業學校</v>
          </cell>
          <cell r="U16" t="str">
            <v>趙詮睿</v>
          </cell>
          <cell r="V16" t="str">
            <v>臺中市國立大甲高級工業職業學校</v>
          </cell>
          <cell r="W16" t="str">
            <v xml:space="preserve">   </v>
          </cell>
          <cell r="X16">
            <v>0</v>
          </cell>
          <cell r="Y16">
            <v>0</v>
          </cell>
          <cell r="Z16">
            <v>0</v>
          </cell>
        </row>
        <row r="17">
          <cell r="A17">
            <v>15</v>
          </cell>
          <cell r="B17" t="str">
            <v>TWSS18059</v>
          </cell>
          <cell r="C17" t="str">
            <v>易開易關罐</v>
          </cell>
          <cell r="D17">
            <v>80</v>
          </cell>
          <cell r="E17">
            <v>82</v>
          </cell>
          <cell r="F17">
            <v>83</v>
          </cell>
          <cell r="G17">
            <v>82</v>
          </cell>
          <cell r="H17">
            <v>80</v>
          </cell>
          <cell r="I17">
            <v>86</v>
          </cell>
          <cell r="J17">
            <v>86</v>
          </cell>
          <cell r="K17">
            <v>86</v>
          </cell>
          <cell r="L17">
            <v>0</v>
          </cell>
          <cell r="M17">
            <v>81.180000000000007</v>
          </cell>
          <cell r="N17">
            <v>0</v>
          </cell>
          <cell r="O17">
            <v>81.180000000000007</v>
          </cell>
          <cell r="P17">
            <v>15</v>
          </cell>
          <cell r="Q17" t="str">
            <v>姚奕弘</v>
          </cell>
          <cell r="R17" t="str">
            <v>新北市財團法人南山高級中學</v>
          </cell>
          <cell r="S17" t="str">
            <v>吳居翰</v>
          </cell>
          <cell r="T17" t="str">
            <v>新北市財團法人南山高級中學</v>
          </cell>
          <cell r="U17">
            <v>0</v>
          </cell>
          <cell r="V17">
            <v>0</v>
          </cell>
          <cell r="W17" t="str">
            <v xml:space="preserve">   </v>
          </cell>
          <cell r="X17">
            <v>0</v>
          </cell>
          <cell r="Y17">
            <v>0</v>
          </cell>
          <cell r="Z17">
            <v>0</v>
          </cell>
        </row>
        <row r="18">
          <cell r="A18">
            <v>16</v>
          </cell>
          <cell r="B18" t="str">
            <v>TWSS18041</v>
          </cell>
          <cell r="C18" t="str">
            <v>S.M.A.R.T窗戶</v>
          </cell>
          <cell r="D18">
            <v>80</v>
          </cell>
          <cell r="E18">
            <v>80</v>
          </cell>
          <cell r="F18">
            <v>84</v>
          </cell>
          <cell r="G18">
            <v>80</v>
          </cell>
          <cell r="H18">
            <v>84</v>
          </cell>
          <cell r="I18">
            <v>86</v>
          </cell>
          <cell r="J18">
            <v>85</v>
          </cell>
          <cell r="K18">
            <v>86</v>
          </cell>
          <cell r="L18">
            <v>0</v>
          </cell>
          <cell r="M18">
            <v>81.179999999999993</v>
          </cell>
          <cell r="N18">
            <v>0</v>
          </cell>
          <cell r="O18">
            <v>81.179999999999993</v>
          </cell>
          <cell r="P18">
            <v>16</v>
          </cell>
          <cell r="Q18" t="str">
            <v>張薰尹</v>
          </cell>
          <cell r="R18" t="str">
            <v>高雄市市立高雄女子高級中學</v>
          </cell>
          <cell r="S18" t="str">
            <v>施承佑</v>
          </cell>
          <cell r="T18" t="str">
            <v>高雄市天主教道明高級中學</v>
          </cell>
          <cell r="U18" t="str">
            <v>秦千賀</v>
          </cell>
          <cell r="V18" t="str">
            <v>高雄市國立鳳新高級中學</v>
          </cell>
          <cell r="W18" t="str">
            <v xml:space="preserve">   </v>
          </cell>
          <cell r="X18">
            <v>0</v>
          </cell>
          <cell r="Y18">
            <v>0</v>
          </cell>
          <cell r="Z18">
            <v>0</v>
          </cell>
        </row>
        <row r="19">
          <cell r="A19">
            <v>17</v>
          </cell>
          <cell r="B19" t="str">
            <v>TWSS18146</v>
          </cell>
          <cell r="C19" t="str">
            <v>醬好袋</v>
          </cell>
          <cell r="D19">
            <v>75</v>
          </cell>
          <cell r="E19">
            <v>82</v>
          </cell>
          <cell r="F19">
            <v>82</v>
          </cell>
          <cell r="G19">
            <v>84</v>
          </cell>
          <cell r="H19">
            <v>84</v>
          </cell>
          <cell r="I19">
            <v>88</v>
          </cell>
          <cell r="J19">
            <v>85</v>
          </cell>
          <cell r="K19">
            <v>87</v>
          </cell>
          <cell r="L19">
            <v>0</v>
          </cell>
          <cell r="M19">
            <v>80.989999999999995</v>
          </cell>
          <cell r="N19">
            <v>0</v>
          </cell>
          <cell r="O19">
            <v>80.989999999999995</v>
          </cell>
          <cell r="P19">
            <v>17</v>
          </cell>
          <cell r="Q19" t="str">
            <v>林以璿</v>
          </cell>
          <cell r="R19" t="str">
            <v>高雄市立文山高級中學</v>
          </cell>
          <cell r="S19" t="str">
            <v>吳芝嫻</v>
          </cell>
          <cell r="T19" t="str">
            <v>高雄市立文山高級中學</v>
          </cell>
          <cell r="U19">
            <v>0</v>
          </cell>
          <cell r="V19">
            <v>0</v>
          </cell>
          <cell r="W19" t="str">
            <v xml:space="preserve">   </v>
          </cell>
          <cell r="X19">
            <v>0</v>
          </cell>
          <cell r="Y19">
            <v>0</v>
          </cell>
          <cell r="Z19">
            <v>0</v>
          </cell>
        </row>
        <row r="20">
          <cell r="A20">
            <v>18</v>
          </cell>
          <cell r="B20" t="str">
            <v>TWSS18058</v>
          </cell>
          <cell r="C20" t="str">
            <v>大型車防輾緊急剎車裝置</v>
          </cell>
          <cell r="D20">
            <v>85</v>
          </cell>
          <cell r="E20">
            <v>77</v>
          </cell>
          <cell r="F20">
            <v>82</v>
          </cell>
          <cell r="G20">
            <v>80</v>
          </cell>
          <cell r="H20">
            <v>82</v>
          </cell>
          <cell r="I20">
            <v>85</v>
          </cell>
          <cell r="J20">
            <v>84</v>
          </cell>
          <cell r="K20">
            <v>84</v>
          </cell>
          <cell r="L20">
            <v>0</v>
          </cell>
          <cell r="M20">
            <v>80.500000000000014</v>
          </cell>
          <cell r="N20">
            <v>0</v>
          </cell>
          <cell r="O20">
            <v>80.500000000000014</v>
          </cell>
          <cell r="P20">
            <v>18</v>
          </cell>
          <cell r="Q20" t="str">
            <v>沈昱丞</v>
          </cell>
          <cell r="R20" t="str">
            <v>新北市財團法人南山高級中學</v>
          </cell>
          <cell r="S20" t="str">
            <v>朱恩廷</v>
          </cell>
          <cell r="T20" t="str">
            <v>新北市財團法人南山高級中學</v>
          </cell>
          <cell r="U20">
            <v>0</v>
          </cell>
          <cell r="V20">
            <v>0</v>
          </cell>
          <cell r="W20" t="str">
            <v xml:space="preserve">   </v>
          </cell>
          <cell r="X20">
            <v>0</v>
          </cell>
          <cell r="Y20">
            <v>0</v>
          </cell>
          <cell r="Z20">
            <v>0</v>
          </cell>
        </row>
        <row r="21">
          <cell r="A21">
            <v>19</v>
          </cell>
          <cell r="B21" t="str">
            <v>TWSS18088</v>
          </cell>
          <cell r="C21" t="str">
            <v>二合一刮窗器</v>
          </cell>
          <cell r="D21">
            <v>82</v>
          </cell>
          <cell r="E21">
            <v>77</v>
          </cell>
          <cell r="F21">
            <v>84</v>
          </cell>
          <cell r="G21">
            <v>83</v>
          </cell>
          <cell r="H21">
            <v>82</v>
          </cell>
          <cell r="I21">
            <v>86</v>
          </cell>
          <cell r="J21">
            <v>86</v>
          </cell>
          <cell r="K21">
            <v>87</v>
          </cell>
          <cell r="L21">
            <v>0</v>
          </cell>
          <cell r="M21">
            <v>81.33</v>
          </cell>
          <cell r="N21">
            <v>-0.99</v>
          </cell>
          <cell r="O21">
            <v>80.34</v>
          </cell>
          <cell r="P21">
            <v>19</v>
          </cell>
          <cell r="Q21" t="str">
            <v>卓家螢</v>
          </cell>
          <cell r="R21" t="str">
            <v>臺中市立中港高中</v>
          </cell>
          <cell r="S21" t="str">
            <v>陳幸慈</v>
          </cell>
          <cell r="T21" t="str">
            <v>臺中市立中港高中</v>
          </cell>
          <cell r="U21" t="str">
            <v>張宜蓁</v>
          </cell>
          <cell r="V21" t="str">
            <v>臺中市立中港高中</v>
          </cell>
          <cell r="W21" t="str">
            <v xml:space="preserve">   </v>
          </cell>
          <cell r="X21">
            <v>0</v>
          </cell>
          <cell r="Y21">
            <v>0</v>
          </cell>
          <cell r="Z21">
            <v>0</v>
          </cell>
        </row>
        <row r="22">
          <cell r="A22">
            <v>20</v>
          </cell>
          <cell r="B22" t="str">
            <v>TWSS18068</v>
          </cell>
          <cell r="C22" t="str">
            <v>靜電刮水器</v>
          </cell>
          <cell r="D22">
            <v>75</v>
          </cell>
          <cell r="E22">
            <v>84</v>
          </cell>
          <cell r="F22">
            <v>80</v>
          </cell>
          <cell r="G22">
            <v>80</v>
          </cell>
          <cell r="H22">
            <v>80</v>
          </cell>
          <cell r="I22">
            <v>85</v>
          </cell>
          <cell r="J22">
            <v>86</v>
          </cell>
          <cell r="K22">
            <v>86</v>
          </cell>
          <cell r="L22">
            <v>0</v>
          </cell>
          <cell r="M22">
            <v>79.84999999999998</v>
          </cell>
          <cell r="N22">
            <v>0</v>
          </cell>
          <cell r="O22">
            <v>79.84999999999998</v>
          </cell>
          <cell r="P22">
            <v>20</v>
          </cell>
          <cell r="Q22" t="str">
            <v>簡佑穎</v>
          </cell>
          <cell r="R22" t="str">
            <v>高雄市國立鳳新高級中學</v>
          </cell>
          <cell r="S22" t="str">
            <v>呂光偉</v>
          </cell>
          <cell r="T22" t="str">
            <v>高雄市國立鳳新高級中學</v>
          </cell>
          <cell r="U22" t="str">
            <v>柯侑辰</v>
          </cell>
          <cell r="V22" t="str">
            <v>高雄市國立鳳新高級中學</v>
          </cell>
          <cell r="W22" t="str">
            <v xml:space="preserve">   </v>
          </cell>
          <cell r="X22">
            <v>0</v>
          </cell>
          <cell r="Y22">
            <v>0</v>
          </cell>
          <cell r="Z22">
            <v>0</v>
          </cell>
        </row>
        <row r="23">
          <cell r="A23">
            <v>21</v>
          </cell>
          <cell r="B23" t="str">
            <v>TWSS18022</v>
          </cell>
          <cell r="C23" t="str">
            <v>自動上升洗衣機</v>
          </cell>
          <cell r="D23">
            <v>83</v>
          </cell>
          <cell r="E23">
            <v>75</v>
          </cell>
          <cell r="F23">
            <v>80</v>
          </cell>
          <cell r="G23">
            <v>85</v>
          </cell>
          <cell r="H23">
            <v>82</v>
          </cell>
          <cell r="I23">
            <v>84</v>
          </cell>
          <cell r="J23">
            <v>85</v>
          </cell>
          <cell r="K23">
            <v>80</v>
          </cell>
          <cell r="L23">
            <v>0</v>
          </cell>
          <cell r="M23">
            <v>79.62</v>
          </cell>
          <cell r="N23">
            <v>0</v>
          </cell>
          <cell r="O23">
            <v>79.62</v>
          </cell>
          <cell r="P23">
            <v>21</v>
          </cell>
          <cell r="Q23" t="str">
            <v>馬妍蓁</v>
          </cell>
          <cell r="R23" t="str">
            <v>高雄市立文山高級中學</v>
          </cell>
          <cell r="S23" t="str">
            <v>劉思汎</v>
          </cell>
          <cell r="T23" t="str">
            <v>高雄市立文山高級中學</v>
          </cell>
          <cell r="U23" t="str">
            <v>陳亭臻</v>
          </cell>
          <cell r="V23" t="str">
            <v>高雄市立文山高級中學</v>
          </cell>
          <cell r="W23" t="str">
            <v xml:space="preserve">   </v>
          </cell>
          <cell r="X23">
            <v>0</v>
          </cell>
          <cell r="Y23">
            <v>0</v>
          </cell>
          <cell r="Z23">
            <v>0</v>
          </cell>
        </row>
        <row r="24">
          <cell r="A24">
            <v>22</v>
          </cell>
          <cell r="B24" t="str">
            <v>TWSS18056</v>
          </cell>
          <cell r="C24" t="str">
            <v>防止機車誤闖高速公路裝置</v>
          </cell>
          <cell r="D24">
            <v>80</v>
          </cell>
          <cell r="E24">
            <v>75</v>
          </cell>
          <cell r="F24">
            <v>80</v>
          </cell>
          <cell r="G24">
            <v>80</v>
          </cell>
          <cell r="H24">
            <v>75</v>
          </cell>
          <cell r="I24">
            <v>80</v>
          </cell>
          <cell r="J24">
            <v>84</v>
          </cell>
          <cell r="K24">
            <v>83</v>
          </cell>
          <cell r="L24">
            <v>0</v>
          </cell>
          <cell r="M24">
            <v>77.849999999999994</v>
          </cell>
          <cell r="N24">
            <v>0</v>
          </cell>
          <cell r="O24">
            <v>77.849999999999994</v>
          </cell>
          <cell r="P24">
            <v>22</v>
          </cell>
          <cell r="Q24" t="str">
            <v>林庭慧</v>
          </cell>
          <cell r="R24" t="str">
            <v>新北市財團法人南山高級中學</v>
          </cell>
          <cell r="S24" t="str">
            <v>蔡頌恩</v>
          </cell>
          <cell r="T24" t="str">
            <v>新北市財團法人南山高級中學</v>
          </cell>
          <cell r="U24">
            <v>0</v>
          </cell>
          <cell r="V24">
            <v>0</v>
          </cell>
          <cell r="W24" t="str">
            <v xml:space="preserve">   </v>
          </cell>
          <cell r="X24">
            <v>0</v>
          </cell>
          <cell r="Y24">
            <v>0</v>
          </cell>
          <cell r="Z24">
            <v>0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A27">
            <v>0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A33">
            <v>0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A80">
            <v>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A81">
            <v>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A84">
            <v>0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A87">
            <v>0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A92">
            <v>0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A98">
            <v>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A100">
            <v>0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A101">
            <v>0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A105">
            <v>0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A106">
            <v>0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A110">
            <v>0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A111">
            <v>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A113">
            <v>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A116">
            <v>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>
            <v>0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A124">
            <v>0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A125">
            <v>0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>
            <v>0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>
            <v>0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>
            <v>0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0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A133">
            <v>0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>
            <v>0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A137">
            <v>0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A138">
            <v>0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A141">
            <v>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A143">
            <v>0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A145">
            <v>0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A147">
            <v>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A149">
            <v>0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A151">
            <v>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>
            <v>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</row>
        <row r="270">
          <cell r="A270">
            <v>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</row>
        <row r="272">
          <cell r="A272">
            <v>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</row>
        <row r="273">
          <cell r="A273">
            <v>0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>
            <v>0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0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>
            <v>0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>
            <v>0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</row>
        <row r="283">
          <cell r="A283">
            <v>0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</row>
        <row r="285">
          <cell r="A285">
            <v>0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</row>
        <row r="291">
          <cell r="A291">
            <v>0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</row>
        <row r="294">
          <cell r="A294">
            <v>0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</row>
        <row r="298">
          <cell r="A298">
            <v>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</row>
        <row r="307">
          <cell r="A307">
            <v>0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</row>
        <row r="311">
          <cell r="A311">
            <v>0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</row>
        <row r="313">
          <cell r="A313">
            <v>0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</row>
        <row r="314">
          <cell r="A314">
            <v>0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</row>
        <row r="315">
          <cell r="A315">
            <v>0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</row>
        <row r="316">
          <cell r="A316">
            <v>0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</row>
        <row r="319">
          <cell r="A319">
            <v>0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</row>
        <row r="321">
          <cell r="A321">
            <v>0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</row>
        <row r="324">
          <cell r="A324">
            <v>0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</row>
        <row r="327">
          <cell r="A327">
            <v>0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</row>
        <row r="329">
          <cell r="A329">
            <v>0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</row>
        <row r="331">
          <cell r="A331">
            <v>0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</row>
        <row r="332">
          <cell r="A332">
            <v>0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</row>
        <row r="338">
          <cell r="A338">
            <v>0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</row>
        <row r="355">
          <cell r="A355">
            <v>0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</row>
        <row r="375">
          <cell r="A375">
            <v>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</row>
        <row r="386">
          <cell r="A386">
            <v>0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</row>
        <row r="387">
          <cell r="A387">
            <v>0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</row>
        <row r="389">
          <cell r="A389">
            <v>0</v>
          </cell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</row>
        <row r="390">
          <cell r="A390">
            <v>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</row>
        <row r="393">
          <cell r="A393">
            <v>0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</row>
        <row r="395">
          <cell r="A395">
            <v>0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</row>
        <row r="396">
          <cell r="A396">
            <v>0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</row>
        <row r="398">
          <cell r="A398">
            <v>0</v>
          </cell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</row>
        <row r="399">
          <cell r="A399">
            <v>0</v>
          </cell>
          <cell r="B399">
            <v>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</row>
        <row r="400">
          <cell r="A400">
            <v>0</v>
          </cell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</row>
        <row r="403">
          <cell r="A403">
            <v>0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</row>
        <row r="404">
          <cell r="A404">
            <v>0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</row>
        <row r="405">
          <cell r="A405">
            <v>0</v>
          </cell>
          <cell r="B405">
            <v>0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</row>
        <row r="406">
          <cell r="A406">
            <v>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</row>
        <row r="407">
          <cell r="A407">
            <v>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</row>
        <row r="408">
          <cell r="A408">
            <v>0</v>
          </cell>
          <cell r="B408">
            <v>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</row>
        <row r="409">
          <cell r="A409">
            <v>0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</row>
        <row r="410">
          <cell r="A410">
            <v>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</row>
        <row r="411">
          <cell r="A411">
            <v>0</v>
          </cell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</row>
        <row r="412">
          <cell r="A412">
            <v>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</row>
        <row r="413">
          <cell r="A413">
            <v>0</v>
          </cell>
          <cell r="B413">
            <v>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</row>
        <row r="414">
          <cell r="A414">
            <v>0</v>
          </cell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</row>
        <row r="415">
          <cell r="A415">
            <v>0</v>
          </cell>
          <cell r="B415">
            <v>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</row>
        <row r="416">
          <cell r="A416">
            <v>0</v>
          </cell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</row>
        <row r="417">
          <cell r="A417">
            <v>0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</row>
        <row r="418">
          <cell r="A418">
            <v>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</row>
        <row r="419">
          <cell r="A419">
            <v>0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</row>
        <row r="420">
          <cell r="A420">
            <v>0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</row>
        <row r="421">
          <cell r="A421">
            <v>0</v>
          </cell>
          <cell r="B421">
            <v>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</row>
        <row r="422">
          <cell r="A422">
            <v>0</v>
          </cell>
          <cell r="B422">
            <v>0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</row>
        <row r="423">
          <cell r="A423">
            <v>0</v>
          </cell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</row>
        <row r="424">
          <cell r="A424">
            <v>0</v>
          </cell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</row>
        <row r="425">
          <cell r="A425">
            <v>0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</row>
        <row r="427">
          <cell r="A427">
            <v>0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</row>
        <row r="428">
          <cell r="A428">
            <v>0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</row>
        <row r="429">
          <cell r="A429">
            <v>0</v>
          </cell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</row>
        <row r="430">
          <cell r="A430">
            <v>0</v>
          </cell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</row>
        <row r="431">
          <cell r="A431">
            <v>0</v>
          </cell>
          <cell r="B431">
            <v>0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</row>
        <row r="432">
          <cell r="A432">
            <v>0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</row>
        <row r="433">
          <cell r="A433">
            <v>0</v>
          </cell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</row>
        <row r="434">
          <cell r="A434">
            <v>0</v>
          </cell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</row>
        <row r="435">
          <cell r="A435">
            <v>0</v>
          </cell>
          <cell r="B435">
            <v>0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</row>
        <row r="436">
          <cell r="A436">
            <v>0</v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</row>
        <row r="437">
          <cell r="A437">
            <v>0</v>
          </cell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</row>
        <row r="438">
          <cell r="A438">
            <v>0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</row>
        <row r="439">
          <cell r="A439">
            <v>0</v>
          </cell>
          <cell r="B439">
            <v>0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</row>
        <row r="440">
          <cell r="A440">
            <v>0</v>
          </cell>
          <cell r="B440">
            <v>0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</row>
        <row r="441">
          <cell r="A441">
            <v>0</v>
          </cell>
          <cell r="B441">
            <v>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</row>
        <row r="442">
          <cell r="A442">
            <v>0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</row>
        <row r="443">
          <cell r="A443">
            <v>0</v>
          </cell>
          <cell r="B443">
            <v>0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</row>
        <row r="444">
          <cell r="A444">
            <v>0</v>
          </cell>
          <cell r="B444">
            <v>0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</row>
        <row r="445">
          <cell r="A445">
            <v>0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</row>
        <row r="446">
          <cell r="A446">
            <v>0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</row>
        <row r="447">
          <cell r="A447">
            <v>0</v>
          </cell>
          <cell r="B447">
            <v>0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</row>
        <row r="448">
          <cell r="A448">
            <v>0</v>
          </cell>
          <cell r="B448">
            <v>0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</row>
        <row r="449">
          <cell r="A449">
            <v>0</v>
          </cell>
          <cell r="B449">
            <v>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</row>
        <row r="450">
          <cell r="A450">
            <v>0</v>
          </cell>
          <cell r="B450">
            <v>0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</row>
        <row r="451">
          <cell r="A451">
            <v>0</v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</row>
        <row r="453">
          <cell r="A453">
            <v>0</v>
          </cell>
          <cell r="B453">
            <v>0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</row>
        <row r="454">
          <cell r="A454">
            <v>0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</row>
        <row r="455">
          <cell r="A455">
            <v>0</v>
          </cell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</row>
        <row r="456">
          <cell r="A456">
            <v>0</v>
          </cell>
          <cell r="B456">
            <v>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</row>
        <row r="457">
          <cell r="A457">
            <v>0</v>
          </cell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</row>
        <row r="458">
          <cell r="A458">
            <v>0</v>
          </cell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</row>
        <row r="459">
          <cell r="A459">
            <v>0</v>
          </cell>
          <cell r="B459">
            <v>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</row>
        <row r="460">
          <cell r="A460">
            <v>0</v>
          </cell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</row>
        <row r="461">
          <cell r="A461">
            <v>0</v>
          </cell>
          <cell r="B461">
            <v>0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</row>
        <row r="462">
          <cell r="A462">
            <v>0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</row>
        <row r="463">
          <cell r="A463">
            <v>0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</row>
        <row r="464">
          <cell r="A464">
            <v>0</v>
          </cell>
          <cell r="B464">
            <v>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</row>
        <row r="465">
          <cell r="A465">
            <v>0</v>
          </cell>
          <cell r="B465">
            <v>0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</row>
        <row r="466">
          <cell r="A466">
            <v>0</v>
          </cell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</row>
        <row r="467">
          <cell r="A467">
            <v>0</v>
          </cell>
          <cell r="B467">
            <v>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</row>
        <row r="468">
          <cell r="A468">
            <v>0</v>
          </cell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</row>
        <row r="469">
          <cell r="A469">
            <v>0</v>
          </cell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</row>
        <row r="470">
          <cell r="A470">
            <v>0</v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</row>
        <row r="471">
          <cell r="A471">
            <v>0</v>
          </cell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</row>
        <row r="472">
          <cell r="A472">
            <v>0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</row>
        <row r="473">
          <cell r="A473">
            <v>0</v>
          </cell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</row>
        <row r="474">
          <cell r="A474">
            <v>0</v>
          </cell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</row>
        <row r="475">
          <cell r="A475">
            <v>0</v>
          </cell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</row>
        <row r="477">
          <cell r="A477">
            <v>0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</row>
        <row r="479">
          <cell r="A479">
            <v>0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</row>
        <row r="480">
          <cell r="A480">
            <v>0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</row>
        <row r="481">
          <cell r="A481">
            <v>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</row>
        <row r="483">
          <cell r="A483">
            <v>0</v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</row>
        <row r="485">
          <cell r="A485">
            <v>0</v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</row>
        <row r="486">
          <cell r="A486">
            <v>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</row>
        <row r="489">
          <cell r="A489">
            <v>0</v>
          </cell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</row>
        <row r="490">
          <cell r="A490">
            <v>0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</row>
        <row r="491">
          <cell r="A491">
            <v>0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</row>
        <row r="492">
          <cell r="A492">
            <v>0</v>
          </cell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</row>
        <row r="493">
          <cell r="A493">
            <v>0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</row>
        <row r="494">
          <cell r="A494">
            <v>0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</row>
        <row r="495">
          <cell r="A495">
            <v>0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</row>
        <row r="496">
          <cell r="A496">
            <v>0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</row>
        <row r="497">
          <cell r="A497">
            <v>0</v>
          </cell>
          <cell r="B497">
            <v>0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</row>
        <row r="498">
          <cell r="A498">
            <v>0</v>
          </cell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</row>
        <row r="499">
          <cell r="A499">
            <v>0</v>
          </cell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</row>
        <row r="500">
          <cell r="A500">
            <v>0</v>
          </cell>
          <cell r="B500">
            <v>0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</row>
        <row r="501">
          <cell r="A501">
            <v>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</row>
        <row r="503">
          <cell r="A503">
            <v>0</v>
          </cell>
          <cell r="B503">
            <v>0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</row>
        <row r="505">
          <cell r="A505">
            <v>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</row>
        <row r="506">
          <cell r="A506">
            <v>0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</row>
        <row r="507">
          <cell r="A507">
            <v>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</row>
        <row r="508">
          <cell r="A508">
            <v>0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</row>
        <row r="509">
          <cell r="A509">
            <v>0</v>
          </cell>
          <cell r="B509">
            <v>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</row>
        <row r="510">
          <cell r="A510">
            <v>0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</row>
        <row r="511">
          <cell r="A511">
            <v>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</row>
        <row r="512">
          <cell r="A512">
            <v>0</v>
          </cell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</row>
        <row r="513">
          <cell r="A513">
            <v>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</row>
        <row r="515">
          <cell r="A515">
            <v>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</row>
        <row r="516">
          <cell r="A516">
            <v>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</row>
        <row r="517">
          <cell r="A517">
            <v>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</row>
        <row r="518">
          <cell r="A518">
            <v>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</row>
        <row r="519">
          <cell r="A519">
            <v>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</row>
        <row r="520">
          <cell r="A520">
            <v>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</row>
        <row r="521">
          <cell r="A521">
            <v>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</row>
        <row r="523">
          <cell r="A523">
            <v>0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</row>
        <row r="524">
          <cell r="A524">
            <v>0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</row>
        <row r="525">
          <cell r="A525">
            <v>0</v>
          </cell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</row>
        <row r="526">
          <cell r="A526">
            <v>0</v>
          </cell>
          <cell r="B526">
            <v>0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</row>
        <row r="527">
          <cell r="A527">
            <v>0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</row>
        <row r="528">
          <cell r="A528">
            <v>0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</row>
        <row r="530">
          <cell r="A530">
            <v>0</v>
          </cell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</row>
        <row r="531">
          <cell r="A531">
            <v>0</v>
          </cell>
          <cell r="B531">
            <v>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</row>
        <row r="532">
          <cell r="A532">
            <v>0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</row>
        <row r="533">
          <cell r="A533">
            <v>0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</row>
        <row r="534">
          <cell r="A534">
            <v>0</v>
          </cell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</row>
        <row r="535">
          <cell r="A535">
            <v>0</v>
          </cell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</row>
        <row r="536">
          <cell r="A536">
            <v>0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</row>
        <row r="537">
          <cell r="A537">
            <v>0</v>
          </cell>
          <cell r="B537">
            <v>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</row>
        <row r="538">
          <cell r="A538">
            <v>0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</row>
        <row r="539">
          <cell r="A539">
            <v>0</v>
          </cell>
          <cell r="B539">
            <v>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</row>
        <row r="542">
          <cell r="A542">
            <v>0</v>
          </cell>
          <cell r="B542">
            <v>0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</row>
        <row r="543">
          <cell r="A543">
            <v>0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</row>
        <row r="544">
          <cell r="A544">
            <v>0</v>
          </cell>
          <cell r="B544">
            <v>0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</row>
        <row r="545">
          <cell r="A545">
            <v>0</v>
          </cell>
          <cell r="B545">
            <v>0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</row>
        <row r="546">
          <cell r="A546">
            <v>0</v>
          </cell>
          <cell r="B546">
            <v>0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</row>
        <row r="547">
          <cell r="A547">
            <v>0</v>
          </cell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</row>
        <row r="548">
          <cell r="A548">
            <v>0</v>
          </cell>
          <cell r="B548">
            <v>0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</row>
        <row r="549">
          <cell r="A549">
            <v>0</v>
          </cell>
          <cell r="B549">
            <v>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</row>
        <row r="550">
          <cell r="A550">
            <v>0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</row>
        <row r="551">
          <cell r="A551">
            <v>0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</row>
        <row r="552">
          <cell r="A552">
            <v>0</v>
          </cell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</row>
        <row r="553">
          <cell r="A553">
            <v>0</v>
          </cell>
          <cell r="B553">
            <v>0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</row>
        <row r="554">
          <cell r="A554">
            <v>0</v>
          </cell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</row>
        <row r="555">
          <cell r="A555">
            <v>0</v>
          </cell>
          <cell r="B555">
            <v>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</row>
        <row r="556">
          <cell r="A556">
            <v>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</row>
        <row r="557">
          <cell r="A557">
            <v>0</v>
          </cell>
          <cell r="B557">
            <v>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</row>
        <row r="558">
          <cell r="A558">
            <v>0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</row>
        <row r="559">
          <cell r="A559">
            <v>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</row>
        <row r="560">
          <cell r="A560">
            <v>0</v>
          </cell>
          <cell r="B560">
            <v>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</row>
        <row r="561">
          <cell r="A561">
            <v>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</row>
        <row r="563">
          <cell r="A563">
            <v>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</row>
        <row r="564">
          <cell r="A564">
            <v>0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</row>
        <row r="565">
          <cell r="A565">
            <v>0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</row>
        <row r="566">
          <cell r="A566">
            <v>0</v>
          </cell>
          <cell r="B566">
            <v>0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</row>
        <row r="567">
          <cell r="A567">
            <v>0</v>
          </cell>
          <cell r="B567">
            <v>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</row>
        <row r="568">
          <cell r="A568">
            <v>0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</row>
        <row r="569">
          <cell r="A569">
            <v>0</v>
          </cell>
          <cell r="B569">
            <v>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</row>
        <row r="570">
          <cell r="A570">
            <v>0</v>
          </cell>
          <cell r="B570">
            <v>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</row>
        <row r="571">
          <cell r="A571">
            <v>0</v>
          </cell>
          <cell r="B571">
            <v>0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</row>
        <row r="572">
          <cell r="A572">
            <v>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</row>
        <row r="573">
          <cell r="A573">
            <v>0</v>
          </cell>
          <cell r="B573">
            <v>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</row>
        <row r="574">
          <cell r="A574">
            <v>0</v>
          </cell>
          <cell r="B574">
            <v>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</row>
        <row r="575">
          <cell r="A575">
            <v>0</v>
          </cell>
          <cell r="B575">
            <v>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</row>
        <row r="576">
          <cell r="A576">
            <v>0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</row>
        <row r="577">
          <cell r="A577">
            <v>0</v>
          </cell>
          <cell r="B577">
            <v>0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</row>
        <row r="578">
          <cell r="A578">
            <v>0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</row>
        <row r="579">
          <cell r="A579">
            <v>0</v>
          </cell>
          <cell r="B579">
            <v>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</row>
        <row r="580">
          <cell r="A580">
            <v>0</v>
          </cell>
          <cell r="B580">
            <v>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</row>
        <row r="581">
          <cell r="A581">
            <v>0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</row>
        <row r="582">
          <cell r="A582">
            <v>0</v>
          </cell>
          <cell r="B582">
            <v>0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</row>
        <row r="583">
          <cell r="A583">
            <v>0</v>
          </cell>
          <cell r="B583">
            <v>0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</row>
        <row r="584">
          <cell r="A584">
            <v>0</v>
          </cell>
          <cell r="B584">
            <v>0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</row>
        <row r="585">
          <cell r="A585">
            <v>0</v>
          </cell>
          <cell r="B585">
            <v>0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</row>
        <row r="586">
          <cell r="A586">
            <v>0</v>
          </cell>
          <cell r="B586">
            <v>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</row>
        <row r="587">
          <cell r="A587">
            <v>0</v>
          </cell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</row>
        <row r="588">
          <cell r="A588">
            <v>0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</row>
        <row r="589">
          <cell r="A589">
            <v>0</v>
          </cell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</row>
        <row r="590">
          <cell r="A590">
            <v>0</v>
          </cell>
          <cell r="B590">
            <v>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</row>
        <row r="591">
          <cell r="A591">
            <v>0</v>
          </cell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</row>
        <row r="592">
          <cell r="A592">
            <v>0</v>
          </cell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</row>
        <row r="593">
          <cell r="A593">
            <v>0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</row>
        <row r="594">
          <cell r="A594">
            <v>0</v>
          </cell>
          <cell r="B594">
            <v>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</row>
        <row r="595">
          <cell r="A595">
            <v>0</v>
          </cell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</row>
        <row r="596">
          <cell r="A596">
            <v>0</v>
          </cell>
          <cell r="B596">
            <v>0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</row>
        <row r="597">
          <cell r="A597">
            <v>0</v>
          </cell>
          <cell r="B597">
            <v>0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</row>
        <row r="598">
          <cell r="A598">
            <v>0</v>
          </cell>
          <cell r="B598">
            <v>0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</row>
        <row r="599">
          <cell r="A599">
            <v>0</v>
          </cell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</row>
        <row r="600">
          <cell r="A600">
            <v>0</v>
          </cell>
          <cell r="B600">
            <v>0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</row>
        <row r="601">
          <cell r="A601">
            <v>0</v>
          </cell>
          <cell r="B601">
            <v>0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</row>
        <row r="602">
          <cell r="A602">
            <v>0</v>
          </cell>
          <cell r="B602">
            <v>0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</row>
        <row r="603">
          <cell r="A603">
            <v>0</v>
          </cell>
          <cell r="B603">
            <v>0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</row>
        <row r="604">
          <cell r="A604">
            <v>0</v>
          </cell>
          <cell r="B604">
            <v>0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</row>
        <row r="605">
          <cell r="A605">
            <v>0</v>
          </cell>
          <cell r="B605">
            <v>0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</row>
        <row r="606">
          <cell r="A606">
            <v>0</v>
          </cell>
          <cell r="B606">
            <v>0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</row>
        <row r="607">
          <cell r="A607">
            <v>0</v>
          </cell>
          <cell r="B607">
            <v>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</row>
        <row r="608">
          <cell r="A608">
            <v>0</v>
          </cell>
          <cell r="B608">
            <v>0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</row>
        <row r="609">
          <cell r="A609">
            <v>0</v>
          </cell>
          <cell r="B609">
            <v>0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</row>
        <row r="610">
          <cell r="A610">
            <v>0</v>
          </cell>
          <cell r="B610">
            <v>0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</row>
        <row r="611">
          <cell r="A611">
            <v>0</v>
          </cell>
          <cell r="B611">
            <v>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</row>
        <row r="612">
          <cell r="A612">
            <v>0</v>
          </cell>
          <cell r="B612">
            <v>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</row>
        <row r="613">
          <cell r="A613">
            <v>0</v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</row>
        <row r="614">
          <cell r="A614">
            <v>0</v>
          </cell>
          <cell r="B614">
            <v>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</row>
        <row r="615">
          <cell r="A615">
            <v>0</v>
          </cell>
          <cell r="B615">
            <v>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</row>
        <row r="616">
          <cell r="A616">
            <v>0</v>
          </cell>
          <cell r="B616">
            <v>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</row>
        <row r="617">
          <cell r="A617">
            <v>0</v>
          </cell>
          <cell r="B617">
            <v>0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</row>
        <row r="618">
          <cell r="A618">
            <v>0</v>
          </cell>
          <cell r="B618">
            <v>0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</row>
        <row r="619">
          <cell r="A619">
            <v>0</v>
          </cell>
          <cell r="B619">
            <v>0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</row>
        <row r="620">
          <cell r="A620">
            <v>0</v>
          </cell>
          <cell r="B620">
            <v>0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</row>
        <row r="621">
          <cell r="A621">
            <v>0</v>
          </cell>
          <cell r="B621">
            <v>0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</row>
        <row r="622">
          <cell r="A622">
            <v>0</v>
          </cell>
          <cell r="B622">
            <v>0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</row>
        <row r="623">
          <cell r="A623">
            <v>0</v>
          </cell>
          <cell r="B623">
            <v>0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</row>
        <row r="624">
          <cell r="A624">
            <v>0</v>
          </cell>
          <cell r="B624">
            <v>0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</row>
        <row r="625">
          <cell r="A625">
            <v>0</v>
          </cell>
          <cell r="B625">
            <v>0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</row>
        <row r="626">
          <cell r="A626">
            <v>0</v>
          </cell>
          <cell r="B626">
            <v>0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</row>
        <row r="627">
          <cell r="A627">
            <v>0</v>
          </cell>
          <cell r="B627">
            <v>0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</row>
        <row r="628">
          <cell r="A628">
            <v>0</v>
          </cell>
          <cell r="B628">
            <v>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</row>
        <row r="629">
          <cell r="A629">
            <v>0</v>
          </cell>
          <cell r="B629">
            <v>0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</row>
        <row r="630">
          <cell r="A630">
            <v>0</v>
          </cell>
          <cell r="B630">
            <v>0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</row>
        <row r="631">
          <cell r="A631">
            <v>0</v>
          </cell>
          <cell r="B631">
            <v>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</row>
        <row r="632">
          <cell r="A632">
            <v>0</v>
          </cell>
          <cell r="B632">
            <v>0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</row>
        <row r="633">
          <cell r="A633">
            <v>0</v>
          </cell>
          <cell r="B633">
            <v>0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</row>
        <row r="634">
          <cell r="A634">
            <v>0</v>
          </cell>
          <cell r="B634">
            <v>0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</row>
        <row r="635">
          <cell r="A635">
            <v>0</v>
          </cell>
          <cell r="B635">
            <v>0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</row>
        <row r="636">
          <cell r="A636">
            <v>0</v>
          </cell>
          <cell r="B636">
            <v>0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</row>
        <row r="637">
          <cell r="A637">
            <v>0</v>
          </cell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</row>
        <row r="638">
          <cell r="A638">
            <v>0</v>
          </cell>
          <cell r="B638">
            <v>0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</row>
        <row r="639">
          <cell r="A639">
            <v>0</v>
          </cell>
          <cell r="B639">
            <v>0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</row>
        <row r="640">
          <cell r="A640">
            <v>0</v>
          </cell>
          <cell r="B640">
            <v>0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</row>
        <row r="641">
          <cell r="A641">
            <v>0</v>
          </cell>
          <cell r="B641">
            <v>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</row>
        <row r="642">
          <cell r="A642">
            <v>0</v>
          </cell>
          <cell r="B642">
            <v>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</row>
        <row r="643">
          <cell r="A643">
            <v>0</v>
          </cell>
          <cell r="B643">
            <v>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</row>
        <row r="644">
          <cell r="A644">
            <v>0</v>
          </cell>
          <cell r="B644">
            <v>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</row>
        <row r="645">
          <cell r="A645">
            <v>0</v>
          </cell>
          <cell r="B645">
            <v>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</row>
        <row r="646">
          <cell r="A646">
            <v>0</v>
          </cell>
          <cell r="B646">
            <v>0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</row>
        <row r="647">
          <cell r="A647">
            <v>0</v>
          </cell>
          <cell r="B647">
            <v>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</row>
        <row r="648">
          <cell r="A648">
            <v>0</v>
          </cell>
          <cell r="B648">
            <v>0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</row>
        <row r="649">
          <cell r="A649">
            <v>0</v>
          </cell>
          <cell r="B649">
            <v>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</row>
        <row r="650">
          <cell r="A650">
            <v>0</v>
          </cell>
          <cell r="B650">
            <v>0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</row>
        <row r="651">
          <cell r="A651">
            <v>0</v>
          </cell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</row>
        <row r="652">
          <cell r="A652">
            <v>0</v>
          </cell>
          <cell r="B652">
            <v>0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</row>
        <row r="653">
          <cell r="A653">
            <v>0</v>
          </cell>
          <cell r="B653">
            <v>0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</row>
        <row r="654">
          <cell r="A654">
            <v>0</v>
          </cell>
          <cell r="B654">
            <v>0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</row>
        <row r="655">
          <cell r="A655">
            <v>0</v>
          </cell>
          <cell r="B655">
            <v>0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</row>
        <row r="656">
          <cell r="A656">
            <v>0</v>
          </cell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</row>
        <row r="657">
          <cell r="A657">
            <v>0</v>
          </cell>
          <cell r="B657">
            <v>0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</row>
        <row r="658">
          <cell r="A658">
            <v>0</v>
          </cell>
          <cell r="B658">
            <v>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</row>
        <row r="659">
          <cell r="A659">
            <v>0</v>
          </cell>
          <cell r="B659">
            <v>0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</row>
        <row r="660">
          <cell r="A660">
            <v>0</v>
          </cell>
          <cell r="B660">
            <v>0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</row>
        <row r="661">
          <cell r="A661">
            <v>0</v>
          </cell>
          <cell r="B661">
            <v>0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</row>
        <row r="662">
          <cell r="A662">
            <v>0</v>
          </cell>
          <cell r="B662">
            <v>0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</row>
        <row r="663">
          <cell r="A663">
            <v>0</v>
          </cell>
          <cell r="B663">
            <v>0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</row>
        <row r="664">
          <cell r="A664">
            <v>0</v>
          </cell>
          <cell r="B664">
            <v>0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</row>
        <row r="665">
          <cell r="A665">
            <v>0</v>
          </cell>
          <cell r="B665">
            <v>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</row>
        <row r="666">
          <cell r="A666">
            <v>0</v>
          </cell>
          <cell r="B666">
            <v>0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</row>
        <row r="667">
          <cell r="A667">
            <v>0</v>
          </cell>
          <cell r="B667">
            <v>0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</row>
        <row r="668">
          <cell r="A668">
            <v>0</v>
          </cell>
          <cell r="B668">
            <v>0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</row>
        <row r="669">
          <cell r="A669">
            <v>0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</row>
        <row r="670">
          <cell r="A670">
            <v>0</v>
          </cell>
          <cell r="B670">
            <v>0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</row>
        <row r="671">
          <cell r="A671">
            <v>0</v>
          </cell>
          <cell r="B671">
            <v>0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</row>
        <row r="672">
          <cell r="A672">
            <v>0</v>
          </cell>
          <cell r="B672">
            <v>0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</row>
        <row r="673">
          <cell r="A673">
            <v>0</v>
          </cell>
          <cell r="B673">
            <v>0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</row>
        <row r="674">
          <cell r="A674">
            <v>0</v>
          </cell>
          <cell r="B674">
            <v>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</row>
        <row r="675">
          <cell r="A675">
            <v>0</v>
          </cell>
          <cell r="B675">
            <v>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</row>
        <row r="678">
          <cell r="A678">
            <v>0</v>
          </cell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</row>
        <row r="680">
          <cell r="A680">
            <v>0</v>
          </cell>
          <cell r="B680">
            <v>0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</row>
        <row r="684">
          <cell r="A684">
            <v>0</v>
          </cell>
          <cell r="B684">
            <v>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</row>
        <row r="687">
          <cell r="A687">
            <v>0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</row>
        <row r="688">
          <cell r="A688">
            <v>0</v>
          </cell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</row>
        <row r="690">
          <cell r="A690">
            <v>0</v>
          </cell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</row>
        <row r="692">
          <cell r="A692">
            <v>0</v>
          </cell>
          <cell r="B692">
            <v>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</row>
        <row r="693">
          <cell r="A693">
            <v>0</v>
          </cell>
          <cell r="B693">
            <v>0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</row>
        <row r="696">
          <cell r="A696">
            <v>0</v>
          </cell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</row>
        <row r="698">
          <cell r="A698">
            <v>0</v>
          </cell>
          <cell r="B698">
            <v>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</row>
        <row r="700">
          <cell r="A700">
            <v>0</v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</row>
        <row r="701">
          <cell r="A701">
            <v>0</v>
          </cell>
          <cell r="B701">
            <v>0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</row>
        <row r="702">
          <cell r="A702">
            <v>0</v>
          </cell>
          <cell r="B702">
            <v>0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</row>
        <row r="703">
          <cell r="A703">
            <v>0</v>
          </cell>
          <cell r="B703">
            <v>0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</row>
        <row r="704">
          <cell r="A704">
            <v>0</v>
          </cell>
          <cell r="B704">
            <v>0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</row>
        <row r="705">
          <cell r="A705">
            <v>0</v>
          </cell>
          <cell r="B705">
            <v>0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</row>
        <row r="706">
          <cell r="A706">
            <v>0</v>
          </cell>
          <cell r="B706">
            <v>0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</row>
        <row r="707">
          <cell r="A707">
            <v>0</v>
          </cell>
          <cell r="B707">
            <v>0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</row>
        <row r="708">
          <cell r="A708">
            <v>0</v>
          </cell>
          <cell r="B708">
            <v>0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</row>
        <row r="709">
          <cell r="A709">
            <v>0</v>
          </cell>
          <cell r="B709">
            <v>0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</row>
        <row r="710">
          <cell r="A710">
            <v>0</v>
          </cell>
          <cell r="B710">
            <v>0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</row>
        <row r="711">
          <cell r="A711">
            <v>0</v>
          </cell>
          <cell r="B711">
            <v>0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</row>
        <row r="712">
          <cell r="A712">
            <v>0</v>
          </cell>
          <cell r="B712">
            <v>0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</row>
        <row r="713">
          <cell r="A713">
            <v>0</v>
          </cell>
          <cell r="B713">
            <v>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</row>
        <row r="714">
          <cell r="A714">
            <v>0</v>
          </cell>
          <cell r="B714">
            <v>0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</row>
        <row r="715">
          <cell r="A715">
            <v>0</v>
          </cell>
          <cell r="B715">
            <v>0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</row>
        <row r="716">
          <cell r="A716">
            <v>0</v>
          </cell>
          <cell r="B716">
            <v>0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</row>
        <row r="717">
          <cell r="A717">
            <v>0</v>
          </cell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</row>
        <row r="718">
          <cell r="A718">
            <v>0</v>
          </cell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</row>
        <row r="719">
          <cell r="A719">
            <v>0</v>
          </cell>
          <cell r="B719">
            <v>0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</row>
        <row r="720">
          <cell r="A720">
            <v>0</v>
          </cell>
          <cell r="B720">
            <v>0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</row>
        <row r="721">
          <cell r="A721">
            <v>0</v>
          </cell>
          <cell r="B721">
            <v>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</row>
        <row r="723">
          <cell r="A723">
            <v>0</v>
          </cell>
          <cell r="B723">
            <v>0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</row>
        <row r="724">
          <cell r="A724">
            <v>0</v>
          </cell>
          <cell r="B724">
            <v>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</row>
        <row r="725">
          <cell r="A725">
            <v>0</v>
          </cell>
          <cell r="B725">
            <v>0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</row>
        <row r="726">
          <cell r="A726">
            <v>0</v>
          </cell>
          <cell r="B726">
            <v>0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</row>
        <row r="727">
          <cell r="A727">
            <v>0</v>
          </cell>
          <cell r="B727">
            <v>0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</row>
        <row r="728">
          <cell r="A728">
            <v>0</v>
          </cell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</row>
        <row r="729">
          <cell r="A729">
            <v>0</v>
          </cell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</row>
        <row r="730">
          <cell r="A730">
            <v>0</v>
          </cell>
          <cell r="B730">
            <v>0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</row>
        <row r="731">
          <cell r="A731">
            <v>0</v>
          </cell>
          <cell r="B731">
            <v>0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</row>
        <row r="732">
          <cell r="A732">
            <v>0</v>
          </cell>
          <cell r="B732">
            <v>0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</row>
        <row r="734">
          <cell r="A734">
            <v>0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</row>
        <row r="735">
          <cell r="A735">
            <v>0</v>
          </cell>
          <cell r="B735">
            <v>0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</row>
        <row r="736">
          <cell r="A736">
            <v>0</v>
          </cell>
          <cell r="B736">
            <v>0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</row>
        <row r="737">
          <cell r="A737">
            <v>0</v>
          </cell>
          <cell r="B737">
            <v>0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</row>
        <row r="738">
          <cell r="A738">
            <v>0</v>
          </cell>
          <cell r="B738">
            <v>0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</row>
        <row r="739">
          <cell r="A739">
            <v>0</v>
          </cell>
          <cell r="B739">
            <v>0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</row>
        <row r="740">
          <cell r="A740">
            <v>0</v>
          </cell>
          <cell r="B740">
            <v>0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</row>
        <row r="741">
          <cell r="A741">
            <v>0</v>
          </cell>
          <cell r="B741">
            <v>0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</row>
        <row r="742">
          <cell r="A742">
            <v>0</v>
          </cell>
          <cell r="B742">
            <v>0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</row>
        <row r="743">
          <cell r="A743">
            <v>0</v>
          </cell>
          <cell r="B743">
            <v>0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</row>
        <row r="744">
          <cell r="A744">
            <v>0</v>
          </cell>
          <cell r="B744">
            <v>0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</row>
        <row r="745">
          <cell r="A745">
            <v>0</v>
          </cell>
          <cell r="B745">
            <v>0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</row>
        <row r="746">
          <cell r="A746">
            <v>0</v>
          </cell>
          <cell r="B746">
            <v>0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</row>
        <row r="747">
          <cell r="A747">
            <v>0</v>
          </cell>
          <cell r="B747">
            <v>0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</row>
        <row r="748">
          <cell r="A748">
            <v>0</v>
          </cell>
          <cell r="B748">
            <v>0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</row>
        <row r="749">
          <cell r="A749">
            <v>0</v>
          </cell>
          <cell r="B749">
            <v>0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</row>
        <row r="750">
          <cell r="A750">
            <v>0</v>
          </cell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</row>
        <row r="751">
          <cell r="A751">
            <v>0</v>
          </cell>
          <cell r="B751">
            <v>0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</row>
        <row r="752">
          <cell r="A752">
            <v>0</v>
          </cell>
          <cell r="B752">
            <v>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</row>
        <row r="753">
          <cell r="A753">
            <v>0</v>
          </cell>
          <cell r="B753">
            <v>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</row>
        <row r="754">
          <cell r="A754">
            <v>0</v>
          </cell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</row>
        <row r="755">
          <cell r="A755">
            <v>0</v>
          </cell>
          <cell r="B755">
            <v>0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</row>
        <row r="756">
          <cell r="A756">
            <v>0</v>
          </cell>
          <cell r="B756">
            <v>0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</row>
        <row r="757">
          <cell r="A757">
            <v>0</v>
          </cell>
          <cell r="B757">
            <v>0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</row>
        <row r="758">
          <cell r="A758">
            <v>0</v>
          </cell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</row>
        <row r="759">
          <cell r="A759">
            <v>0</v>
          </cell>
          <cell r="B759">
            <v>0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</row>
        <row r="760">
          <cell r="A760">
            <v>0</v>
          </cell>
          <cell r="B760">
            <v>0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</row>
        <row r="761">
          <cell r="A761">
            <v>0</v>
          </cell>
          <cell r="B761">
            <v>0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</row>
        <row r="762">
          <cell r="A762">
            <v>0</v>
          </cell>
          <cell r="B762">
            <v>0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</row>
        <row r="763">
          <cell r="A763">
            <v>0</v>
          </cell>
          <cell r="B763">
            <v>0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</row>
        <row r="764">
          <cell r="A764">
            <v>0</v>
          </cell>
          <cell r="B764">
            <v>0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</row>
        <row r="765">
          <cell r="A765">
            <v>0</v>
          </cell>
          <cell r="B765">
            <v>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</row>
        <row r="766">
          <cell r="A766">
            <v>0</v>
          </cell>
          <cell r="B766">
            <v>0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</row>
        <row r="767">
          <cell r="A767">
            <v>0</v>
          </cell>
          <cell r="B767">
            <v>0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</row>
        <row r="768">
          <cell r="A768">
            <v>0</v>
          </cell>
          <cell r="B768">
            <v>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</row>
        <row r="769">
          <cell r="A769">
            <v>0</v>
          </cell>
          <cell r="B769">
            <v>0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</row>
        <row r="770">
          <cell r="A770">
            <v>0</v>
          </cell>
          <cell r="B770">
            <v>0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</row>
        <row r="771">
          <cell r="A771">
            <v>0</v>
          </cell>
          <cell r="B771">
            <v>0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</row>
        <row r="772">
          <cell r="A772">
            <v>0</v>
          </cell>
          <cell r="B772">
            <v>0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</row>
        <row r="773">
          <cell r="A773">
            <v>0</v>
          </cell>
          <cell r="B773">
            <v>0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</row>
        <row r="774">
          <cell r="A774">
            <v>0</v>
          </cell>
          <cell r="B774">
            <v>0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</row>
        <row r="775">
          <cell r="A775">
            <v>0</v>
          </cell>
          <cell r="B775">
            <v>0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</row>
        <row r="776">
          <cell r="A776">
            <v>0</v>
          </cell>
          <cell r="B776">
            <v>0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</row>
        <row r="777">
          <cell r="A777">
            <v>0</v>
          </cell>
          <cell r="B777">
            <v>0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</row>
        <row r="778">
          <cell r="A778">
            <v>0</v>
          </cell>
          <cell r="B778">
            <v>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</row>
        <row r="779">
          <cell r="A779">
            <v>0</v>
          </cell>
          <cell r="B779">
            <v>0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</row>
        <row r="780">
          <cell r="A780">
            <v>0</v>
          </cell>
          <cell r="B780">
            <v>0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</row>
        <row r="781">
          <cell r="A781">
            <v>0</v>
          </cell>
          <cell r="B781">
            <v>0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</row>
        <row r="782">
          <cell r="A782">
            <v>0</v>
          </cell>
          <cell r="B782">
            <v>0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</row>
        <row r="783">
          <cell r="A783">
            <v>0</v>
          </cell>
          <cell r="B783">
            <v>0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</row>
        <row r="784">
          <cell r="A784">
            <v>0</v>
          </cell>
          <cell r="B784">
            <v>0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</row>
        <row r="785">
          <cell r="A785">
            <v>0</v>
          </cell>
          <cell r="B785">
            <v>0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</row>
        <row r="786">
          <cell r="A786">
            <v>0</v>
          </cell>
          <cell r="B786">
            <v>0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</row>
        <row r="787">
          <cell r="A787">
            <v>0</v>
          </cell>
          <cell r="B787">
            <v>0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</row>
        <row r="788">
          <cell r="A788">
            <v>0</v>
          </cell>
          <cell r="B788">
            <v>0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</row>
        <row r="789">
          <cell r="A789">
            <v>0</v>
          </cell>
          <cell r="B789">
            <v>0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</row>
        <row r="790">
          <cell r="A790">
            <v>0</v>
          </cell>
          <cell r="B790">
            <v>0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</row>
        <row r="791">
          <cell r="A791">
            <v>0</v>
          </cell>
          <cell r="B791">
            <v>0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</row>
        <row r="792">
          <cell r="A792">
            <v>0</v>
          </cell>
          <cell r="B792">
            <v>0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</row>
        <row r="793">
          <cell r="A793">
            <v>0</v>
          </cell>
          <cell r="B793">
            <v>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</row>
        <row r="794">
          <cell r="A794">
            <v>0</v>
          </cell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</row>
        <row r="795">
          <cell r="A795">
            <v>0</v>
          </cell>
          <cell r="B795">
            <v>0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</row>
        <row r="796">
          <cell r="A796">
            <v>0</v>
          </cell>
          <cell r="B796">
            <v>0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</row>
        <row r="797">
          <cell r="A797">
            <v>0</v>
          </cell>
          <cell r="B797">
            <v>0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</row>
        <row r="798">
          <cell r="A798">
            <v>0</v>
          </cell>
          <cell r="B798">
            <v>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</row>
        <row r="799">
          <cell r="A799">
            <v>0</v>
          </cell>
          <cell r="B799">
            <v>0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</row>
        <row r="800">
          <cell r="A800">
            <v>0</v>
          </cell>
          <cell r="B800">
            <v>0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</row>
        <row r="801">
          <cell r="A801">
            <v>0</v>
          </cell>
          <cell r="B801">
            <v>0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</row>
        <row r="802">
          <cell r="A802">
            <v>0</v>
          </cell>
          <cell r="B802">
            <v>0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</row>
        <row r="803">
          <cell r="A803">
            <v>0</v>
          </cell>
          <cell r="B803">
            <v>0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</row>
        <row r="804">
          <cell r="A804">
            <v>0</v>
          </cell>
          <cell r="B804">
            <v>0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</row>
        <row r="805">
          <cell r="A805">
            <v>0</v>
          </cell>
          <cell r="B805">
            <v>0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</row>
        <row r="806">
          <cell r="A806">
            <v>0</v>
          </cell>
          <cell r="B806">
            <v>0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</row>
        <row r="807">
          <cell r="A807">
            <v>0</v>
          </cell>
          <cell r="B807">
            <v>0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</row>
        <row r="808">
          <cell r="A808">
            <v>0</v>
          </cell>
          <cell r="B808">
            <v>0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</row>
        <row r="809">
          <cell r="A809">
            <v>0</v>
          </cell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</row>
        <row r="810">
          <cell r="A810">
            <v>0</v>
          </cell>
          <cell r="B810">
            <v>0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</row>
        <row r="811">
          <cell r="A811">
            <v>0</v>
          </cell>
          <cell r="B811">
            <v>0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</row>
        <row r="812">
          <cell r="A812">
            <v>0</v>
          </cell>
          <cell r="B812">
            <v>0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</row>
        <row r="814">
          <cell r="A814">
            <v>0</v>
          </cell>
          <cell r="B814">
            <v>0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</row>
        <row r="815">
          <cell r="A815">
            <v>0</v>
          </cell>
          <cell r="B815">
            <v>0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</row>
        <row r="816">
          <cell r="A816">
            <v>0</v>
          </cell>
          <cell r="B816">
            <v>0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</row>
        <row r="817">
          <cell r="A817">
            <v>0</v>
          </cell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</row>
        <row r="818">
          <cell r="A818">
            <v>0</v>
          </cell>
          <cell r="B818">
            <v>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</row>
        <row r="819">
          <cell r="A819">
            <v>0</v>
          </cell>
          <cell r="B819">
            <v>0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</row>
        <row r="820">
          <cell r="A820">
            <v>0</v>
          </cell>
          <cell r="B820">
            <v>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</row>
        <row r="821">
          <cell r="A821">
            <v>0</v>
          </cell>
          <cell r="B821">
            <v>0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</row>
        <row r="822">
          <cell r="A822">
            <v>0</v>
          </cell>
          <cell r="B822">
            <v>0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</row>
        <row r="823">
          <cell r="A823">
            <v>0</v>
          </cell>
          <cell r="B823">
            <v>0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</row>
        <row r="824">
          <cell r="A824">
            <v>0</v>
          </cell>
          <cell r="B824">
            <v>0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</row>
        <row r="825">
          <cell r="A825">
            <v>0</v>
          </cell>
          <cell r="B825">
            <v>0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</row>
        <row r="826">
          <cell r="A826">
            <v>0</v>
          </cell>
          <cell r="B826">
            <v>0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</row>
        <row r="827">
          <cell r="A827">
            <v>0</v>
          </cell>
          <cell r="B827">
            <v>0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</row>
        <row r="828">
          <cell r="A828">
            <v>0</v>
          </cell>
          <cell r="B828">
            <v>0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</row>
        <row r="829">
          <cell r="A829">
            <v>0</v>
          </cell>
          <cell r="B829">
            <v>0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</row>
        <row r="830">
          <cell r="A830">
            <v>0</v>
          </cell>
          <cell r="B830">
            <v>0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</row>
        <row r="831">
          <cell r="A831">
            <v>0</v>
          </cell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</row>
        <row r="832">
          <cell r="A832">
            <v>0</v>
          </cell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</row>
        <row r="833">
          <cell r="A833">
            <v>0</v>
          </cell>
          <cell r="B833">
            <v>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</row>
        <row r="834">
          <cell r="A834">
            <v>0</v>
          </cell>
          <cell r="B834">
            <v>0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</row>
        <row r="835">
          <cell r="A835">
            <v>0</v>
          </cell>
          <cell r="B835">
            <v>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</row>
        <row r="836">
          <cell r="A836">
            <v>0</v>
          </cell>
          <cell r="B836">
            <v>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</row>
        <row r="837">
          <cell r="A837">
            <v>0</v>
          </cell>
          <cell r="B837">
            <v>0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</row>
        <row r="838">
          <cell r="A838">
            <v>0</v>
          </cell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</row>
        <row r="839">
          <cell r="A839">
            <v>0</v>
          </cell>
          <cell r="B839">
            <v>0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</row>
        <row r="840">
          <cell r="A840">
            <v>0</v>
          </cell>
          <cell r="B840">
            <v>0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</row>
        <row r="841">
          <cell r="A841">
            <v>0</v>
          </cell>
          <cell r="B841">
            <v>0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</row>
        <row r="842">
          <cell r="A842">
            <v>0</v>
          </cell>
          <cell r="B842">
            <v>0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</row>
        <row r="843">
          <cell r="A843">
            <v>0</v>
          </cell>
          <cell r="B843">
            <v>0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</row>
        <row r="844">
          <cell r="A844">
            <v>0</v>
          </cell>
          <cell r="B844">
            <v>0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</row>
        <row r="845">
          <cell r="A845">
            <v>0</v>
          </cell>
          <cell r="B845">
            <v>0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</row>
        <row r="846">
          <cell r="A846">
            <v>0</v>
          </cell>
          <cell r="B846">
            <v>0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</row>
        <row r="847">
          <cell r="A847">
            <v>0</v>
          </cell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</row>
        <row r="848">
          <cell r="A848">
            <v>0</v>
          </cell>
          <cell r="B848">
            <v>0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</row>
        <row r="849">
          <cell r="A849">
            <v>0</v>
          </cell>
          <cell r="B849">
            <v>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</row>
        <row r="850">
          <cell r="A850">
            <v>0</v>
          </cell>
          <cell r="B850">
            <v>0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</row>
        <row r="852">
          <cell r="A852">
            <v>0</v>
          </cell>
          <cell r="B852">
            <v>0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</row>
        <row r="853">
          <cell r="A853">
            <v>0</v>
          </cell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</row>
        <row r="854">
          <cell r="A854">
            <v>0</v>
          </cell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</row>
        <row r="855">
          <cell r="A855">
            <v>0</v>
          </cell>
          <cell r="B855">
            <v>0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</row>
        <row r="857">
          <cell r="A857">
            <v>0</v>
          </cell>
          <cell r="B857">
            <v>0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</row>
        <row r="858">
          <cell r="A858">
            <v>0</v>
          </cell>
          <cell r="B858">
            <v>0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</row>
        <row r="859">
          <cell r="A859">
            <v>0</v>
          </cell>
          <cell r="B859">
            <v>0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</row>
        <row r="860">
          <cell r="A860">
            <v>0</v>
          </cell>
          <cell r="B860">
            <v>0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</row>
        <row r="861">
          <cell r="A861">
            <v>0</v>
          </cell>
          <cell r="B861">
            <v>0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</row>
        <row r="862">
          <cell r="A862">
            <v>0</v>
          </cell>
          <cell r="B862">
            <v>0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</row>
        <row r="863">
          <cell r="A863">
            <v>0</v>
          </cell>
          <cell r="B863">
            <v>0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</row>
        <row r="864">
          <cell r="A864">
            <v>0</v>
          </cell>
          <cell r="B864">
            <v>0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</row>
        <row r="865">
          <cell r="A865">
            <v>0</v>
          </cell>
          <cell r="B865">
            <v>0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</row>
        <row r="866">
          <cell r="A866">
            <v>0</v>
          </cell>
          <cell r="B866">
            <v>0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</row>
        <row r="867">
          <cell r="A867">
            <v>0</v>
          </cell>
          <cell r="B867">
            <v>0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</row>
        <row r="868">
          <cell r="A868">
            <v>0</v>
          </cell>
          <cell r="B868">
            <v>0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</row>
        <row r="869">
          <cell r="A869">
            <v>0</v>
          </cell>
          <cell r="B869">
            <v>0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</row>
        <row r="870">
          <cell r="A870">
            <v>0</v>
          </cell>
          <cell r="B870">
            <v>0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</row>
        <row r="871">
          <cell r="A871">
            <v>0</v>
          </cell>
          <cell r="B871">
            <v>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</row>
        <row r="872">
          <cell r="A872">
            <v>0</v>
          </cell>
          <cell r="B872">
            <v>0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</row>
        <row r="873">
          <cell r="A873">
            <v>0</v>
          </cell>
          <cell r="B873">
            <v>0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</row>
        <row r="874">
          <cell r="A874">
            <v>0</v>
          </cell>
          <cell r="B874">
            <v>0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</row>
        <row r="875">
          <cell r="A875">
            <v>0</v>
          </cell>
          <cell r="B875">
            <v>0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</row>
        <row r="876">
          <cell r="A876">
            <v>0</v>
          </cell>
          <cell r="B876">
            <v>0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</row>
        <row r="877">
          <cell r="A877">
            <v>0</v>
          </cell>
          <cell r="B877">
            <v>0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</row>
        <row r="878">
          <cell r="A878">
            <v>0</v>
          </cell>
          <cell r="B878">
            <v>0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</row>
        <row r="879">
          <cell r="A879">
            <v>0</v>
          </cell>
          <cell r="B879">
            <v>0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</row>
        <row r="880">
          <cell r="A880">
            <v>0</v>
          </cell>
          <cell r="B880">
            <v>0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</row>
        <row r="881">
          <cell r="A881">
            <v>0</v>
          </cell>
          <cell r="B881">
            <v>0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</row>
        <row r="882">
          <cell r="A882">
            <v>0</v>
          </cell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</row>
        <row r="883">
          <cell r="A883">
            <v>0</v>
          </cell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</row>
        <row r="884">
          <cell r="A884">
            <v>0</v>
          </cell>
          <cell r="B884">
            <v>0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</row>
        <row r="885">
          <cell r="A885">
            <v>0</v>
          </cell>
          <cell r="B885">
            <v>0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</row>
        <row r="886">
          <cell r="A886">
            <v>0</v>
          </cell>
          <cell r="B886">
            <v>0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</row>
        <row r="887">
          <cell r="A887">
            <v>0</v>
          </cell>
          <cell r="B887">
            <v>0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</row>
        <row r="888">
          <cell r="A888">
            <v>0</v>
          </cell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</row>
        <row r="889">
          <cell r="A889">
            <v>0</v>
          </cell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</row>
        <row r="890">
          <cell r="A890">
            <v>0</v>
          </cell>
          <cell r="B890">
            <v>0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</row>
        <row r="891">
          <cell r="A891">
            <v>0</v>
          </cell>
          <cell r="B891">
            <v>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</row>
        <row r="892">
          <cell r="A892">
            <v>0</v>
          </cell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</row>
        <row r="893">
          <cell r="A893">
            <v>0</v>
          </cell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</row>
        <row r="894">
          <cell r="A894">
            <v>0</v>
          </cell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</row>
        <row r="895">
          <cell r="A895">
            <v>0</v>
          </cell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</row>
        <row r="896">
          <cell r="A896">
            <v>0</v>
          </cell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</row>
        <row r="897">
          <cell r="A897">
            <v>0</v>
          </cell>
          <cell r="B897">
            <v>0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</row>
        <row r="898">
          <cell r="A898">
            <v>0</v>
          </cell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</row>
        <row r="899">
          <cell r="A899">
            <v>0</v>
          </cell>
          <cell r="B899">
            <v>0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</row>
        <row r="900">
          <cell r="A900">
            <v>0</v>
          </cell>
          <cell r="B900">
            <v>0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</row>
        <row r="901">
          <cell r="A901">
            <v>0</v>
          </cell>
          <cell r="B901">
            <v>0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</row>
        <row r="902">
          <cell r="A902">
            <v>0</v>
          </cell>
          <cell r="B902">
            <v>0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</row>
        <row r="903">
          <cell r="A903">
            <v>0</v>
          </cell>
          <cell r="B903">
            <v>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</row>
        <row r="904">
          <cell r="A904">
            <v>0</v>
          </cell>
          <cell r="B904">
            <v>0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</row>
        <row r="905">
          <cell r="A905">
            <v>0</v>
          </cell>
          <cell r="B905">
            <v>0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</row>
        <row r="906">
          <cell r="A906">
            <v>0</v>
          </cell>
          <cell r="B906">
            <v>0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</row>
        <row r="907">
          <cell r="A907">
            <v>0</v>
          </cell>
          <cell r="B907">
            <v>0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</row>
        <row r="908">
          <cell r="A908">
            <v>0</v>
          </cell>
          <cell r="B908">
            <v>0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</row>
        <row r="909">
          <cell r="A909">
            <v>0</v>
          </cell>
          <cell r="B909">
            <v>0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</row>
        <row r="910">
          <cell r="A910">
            <v>0</v>
          </cell>
          <cell r="B910">
            <v>0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</row>
        <row r="911">
          <cell r="A911">
            <v>0</v>
          </cell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</row>
        <row r="912">
          <cell r="A912">
            <v>0</v>
          </cell>
          <cell r="B912">
            <v>0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</row>
        <row r="913">
          <cell r="A913">
            <v>0</v>
          </cell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</row>
        <row r="914">
          <cell r="A914">
            <v>0</v>
          </cell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</row>
        <row r="915">
          <cell r="A915">
            <v>0</v>
          </cell>
          <cell r="B915">
            <v>0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</row>
        <row r="916">
          <cell r="A916">
            <v>0</v>
          </cell>
          <cell r="B916">
            <v>0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</row>
        <row r="917">
          <cell r="A917">
            <v>0</v>
          </cell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</row>
        <row r="918">
          <cell r="A918">
            <v>0</v>
          </cell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</row>
        <row r="919">
          <cell r="A919">
            <v>0</v>
          </cell>
          <cell r="B919">
            <v>0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</row>
        <row r="920">
          <cell r="A920">
            <v>0</v>
          </cell>
          <cell r="B920">
            <v>0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</row>
        <row r="921">
          <cell r="A921">
            <v>0</v>
          </cell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</row>
        <row r="922">
          <cell r="A922">
            <v>0</v>
          </cell>
          <cell r="B922">
            <v>0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</row>
        <row r="923">
          <cell r="A923">
            <v>0</v>
          </cell>
          <cell r="B923">
            <v>0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</row>
        <row r="924">
          <cell r="A924">
            <v>0</v>
          </cell>
          <cell r="B924">
            <v>0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</row>
        <row r="925">
          <cell r="A925">
            <v>0</v>
          </cell>
          <cell r="B925">
            <v>0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</row>
        <row r="926">
          <cell r="A926">
            <v>0</v>
          </cell>
          <cell r="B926">
            <v>0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</row>
        <row r="927">
          <cell r="A927">
            <v>0</v>
          </cell>
          <cell r="B927">
            <v>0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</row>
        <row r="928">
          <cell r="A928">
            <v>0</v>
          </cell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</row>
        <row r="929">
          <cell r="A929">
            <v>0</v>
          </cell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</row>
        <row r="930">
          <cell r="A930">
            <v>0</v>
          </cell>
          <cell r="B930">
            <v>0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</row>
        <row r="931">
          <cell r="A931">
            <v>0</v>
          </cell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</row>
        <row r="932">
          <cell r="A932">
            <v>0</v>
          </cell>
          <cell r="B932">
            <v>0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</row>
        <row r="933">
          <cell r="A933">
            <v>0</v>
          </cell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</row>
        <row r="934">
          <cell r="A934">
            <v>0</v>
          </cell>
          <cell r="B934">
            <v>0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</row>
        <row r="935">
          <cell r="A935">
            <v>0</v>
          </cell>
          <cell r="B935">
            <v>0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</row>
        <row r="936">
          <cell r="A936">
            <v>0</v>
          </cell>
          <cell r="B936">
            <v>0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</row>
        <row r="937">
          <cell r="A937">
            <v>0</v>
          </cell>
          <cell r="B937">
            <v>0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</row>
        <row r="939">
          <cell r="A939">
            <v>0</v>
          </cell>
          <cell r="B939">
            <v>0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</row>
        <row r="940">
          <cell r="A940">
            <v>0</v>
          </cell>
          <cell r="B940">
            <v>0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</row>
        <row r="941">
          <cell r="A941">
            <v>0</v>
          </cell>
          <cell r="B941">
            <v>0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</row>
        <row r="942">
          <cell r="A942">
            <v>0</v>
          </cell>
          <cell r="B942">
            <v>0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</row>
        <row r="943">
          <cell r="A943">
            <v>0</v>
          </cell>
          <cell r="B943">
            <v>0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</row>
        <row r="944">
          <cell r="A944">
            <v>0</v>
          </cell>
          <cell r="B944">
            <v>0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</row>
        <row r="946">
          <cell r="A946">
            <v>0</v>
          </cell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</row>
        <row r="947">
          <cell r="A947">
            <v>0</v>
          </cell>
          <cell r="B947">
            <v>0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</row>
        <row r="948">
          <cell r="A948">
            <v>0</v>
          </cell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</row>
        <row r="949">
          <cell r="A949">
            <v>0</v>
          </cell>
          <cell r="B949">
            <v>0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</row>
        <row r="950">
          <cell r="A950">
            <v>0</v>
          </cell>
          <cell r="B950">
            <v>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</row>
        <row r="951">
          <cell r="A951">
            <v>0</v>
          </cell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</row>
        <row r="952">
          <cell r="A952">
            <v>0</v>
          </cell>
          <cell r="B952">
            <v>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</row>
        <row r="954">
          <cell r="A954">
            <v>0</v>
          </cell>
          <cell r="B954">
            <v>0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</row>
        <row r="955">
          <cell r="A955">
            <v>0</v>
          </cell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</row>
        <row r="956">
          <cell r="A956">
            <v>0</v>
          </cell>
          <cell r="B956">
            <v>0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</row>
        <row r="957">
          <cell r="A957">
            <v>0</v>
          </cell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</row>
        <row r="958">
          <cell r="A958">
            <v>0</v>
          </cell>
          <cell r="B958">
            <v>0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</row>
        <row r="959">
          <cell r="A959">
            <v>0</v>
          </cell>
          <cell r="B959">
            <v>0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</row>
        <row r="960">
          <cell r="A960">
            <v>0</v>
          </cell>
          <cell r="B960">
            <v>0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</row>
        <row r="961">
          <cell r="A961">
            <v>0</v>
          </cell>
          <cell r="B961">
            <v>0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</row>
        <row r="962">
          <cell r="A962">
            <v>0</v>
          </cell>
          <cell r="B962">
            <v>0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</row>
        <row r="963">
          <cell r="A963">
            <v>0</v>
          </cell>
          <cell r="B963">
            <v>0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</row>
        <row r="964">
          <cell r="A964">
            <v>0</v>
          </cell>
          <cell r="B964">
            <v>0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</row>
        <row r="965">
          <cell r="A965">
            <v>0</v>
          </cell>
          <cell r="B965">
            <v>0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</row>
        <row r="966">
          <cell r="A966">
            <v>0</v>
          </cell>
          <cell r="B966">
            <v>0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</row>
        <row r="967">
          <cell r="A967">
            <v>0</v>
          </cell>
          <cell r="B967">
            <v>0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</row>
        <row r="968">
          <cell r="A968">
            <v>0</v>
          </cell>
          <cell r="B968">
            <v>0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</row>
        <row r="969">
          <cell r="A969">
            <v>0</v>
          </cell>
          <cell r="B969">
            <v>0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</row>
        <row r="970">
          <cell r="A970">
            <v>0</v>
          </cell>
          <cell r="B970">
            <v>0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</row>
        <row r="971">
          <cell r="A971">
            <v>0</v>
          </cell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</row>
        <row r="972">
          <cell r="A972">
            <v>0</v>
          </cell>
          <cell r="B972">
            <v>0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</row>
        <row r="973">
          <cell r="A973">
            <v>0</v>
          </cell>
          <cell r="B973">
            <v>0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</row>
        <row r="974">
          <cell r="A974">
            <v>0</v>
          </cell>
          <cell r="B974">
            <v>0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</row>
        <row r="975">
          <cell r="A975">
            <v>0</v>
          </cell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</row>
        <row r="976">
          <cell r="A976">
            <v>0</v>
          </cell>
          <cell r="B976">
            <v>0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</row>
        <row r="977">
          <cell r="A977">
            <v>0</v>
          </cell>
          <cell r="B977">
            <v>0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</row>
        <row r="978">
          <cell r="A978">
            <v>0</v>
          </cell>
          <cell r="B978">
            <v>0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</row>
        <row r="979">
          <cell r="A979">
            <v>0</v>
          </cell>
          <cell r="B979">
            <v>0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</row>
        <row r="980">
          <cell r="A980">
            <v>0</v>
          </cell>
          <cell r="B980">
            <v>0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</row>
        <row r="981">
          <cell r="A981">
            <v>0</v>
          </cell>
          <cell r="B981">
            <v>0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</row>
        <row r="982">
          <cell r="A982">
            <v>0</v>
          </cell>
          <cell r="B982">
            <v>0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</row>
        <row r="983">
          <cell r="A983">
            <v>0</v>
          </cell>
          <cell r="B983">
            <v>0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</row>
        <row r="984">
          <cell r="A984">
            <v>0</v>
          </cell>
          <cell r="B984">
            <v>0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</row>
        <row r="985">
          <cell r="A985">
            <v>0</v>
          </cell>
          <cell r="B985">
            <v>0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</row>
        <row r="986">
          <cell r="A986">
            <v>0</v>
          </cell>
          <cell r="B986">
            <v>0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</row>
        <row r="987">
          <cell r="A987">
            <v>0</v>
          </cell>
          <cell r="B987">
            <v>0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</row>
        <row r="988">
          <cell r="A988">
            <v>0</v>
          </cell>
          <cell r="B988">
            <v>0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</row>
        <row r="989">
          <cell r="A989">
            <v>0</v>
          </cell>
          <cell r="B989">
            <v>0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</row>
        <row r="990">
          <cell r="A990">
            <v>0</v>
          </cell>
          <cell r="B990">
            <v>0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</row>
        <row r="991">
          <cell r="A991">
            <v>0</v>
          </cell>
          <cell r="B991">
            <v>0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</row>
        <row r="992">
          <cell r="A992">
            <v>0</v>
          </cell>
          <cell r="B992">
            <v>0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</row>
        <row r="993">
          <cell r="A993">
            <v>0</v>
          </cell>
          <cell r="B993">
            <v>0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</row>
        <row r="994">
          <cell r="A994">
            <v>0</v>
          </cell>
          <cell r="B994">
            <v>0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</row>
        <row r="995">
          <cell r="A995">
            <v>0</v>
          </cell>
          <cell r="B995">
            <v>0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</row>
        <row r="996">
          <cell r="A996">
            <v>0</v>
          </cell>
          <cell r="B996">
            <v>0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</row>
        <row r="997">
          <cell r="A997">
            <v>0</v>
          </cell>
          <cell r="B997">
            <v>0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</row>
        <row r="998">
          <cell r="A998">
            <v>0</v>
          </cell>
          <cell r="B998">
            <v>0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</row>
        <row r="999">
          <cell r="A999">
            <v>0</v>
          </cell>
          <cell r="B999">
            <v>0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</row>
        <row r="1000">
          <cell r="A1000">
            <v>0</v>
          </cell>
          <cell r="B1000">
            <v>0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</row>
      </sheetData>
      <sheetData sheetId="2">
        <row r="1">
          <cell r="A1">
            <v>0</v>
          </cell>
          <cell r="B1" t="str">
            <v>安全健康</v>
          </cell>
          <cell r="C1" t="str">
            <v>2018 IEYI 國中組 複審評分表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</row>
        <row r="2">
          <cell r="A2" t="str">
            <v>名次</v>
          </cell>
          <cell r="B2" t="str">
            <v>作品編號</v>
          </cell>
          <cell r="C2" t="str">
            <v>作品名稱</v>
          </cell>
          <cell r="D2" t="str">
            <v>創意性-1(30%)</v>
          </cell>
          <cell r="E2" t="str">
            <v>創意性-2(30%)</v>
          </cell>
          <cell r="F2" t="str">
            <v>作動性(20％)</v>
          </cell>
          <cell r="G2" t="str">
            <v>美觀性(10%)</v>
          </cell>
          <cell r="H2" t="str">
            <v>市場性(10%)</v>
          </cell>
          <cell r="I2" t="str">
            <v>傳達性(8％)</v>
          </cell>
          <cell r="J2" t="str">
            <v>環保性(10％)</v>
          </cell>
          <cell r="K2" t="str">
            <v>整體性(10％)</v>
          </cell>
          <cell r="L2" t="str">
            <v>專利性(2%)</v>
          </cell>
          <cell r="M2" t="str">
            <v>評審總分</v>
          </cell>
          <cell r="N2" t="str">
            <v>評審長調分</v>
          </cell>
          <cell r="O2" t="str">
            <v>調分總分</v>
          </cell>
          <cell r="P2" t="str">
            <v>名次</v>
          </cell>
          <cell r="Q2" t="str">
            <v>作者1</v>
          </cell>
          <cell r="R2" t="str">
            <v>作者1學校</v>
          </cell>
          <cell r="S2" t="str">
            <v>作者2</v>
          </cell>
          <cell r="T2" t="str">
            <v>作者2學校</v>
          </cell>
          <cell r="U2" t="str">
            <v>作者3</v>
          </cell>
          <cell r="V2" t="str">
            <v>作者3學校</v>
          </cell>
          <cell r="W2" t="str">
            <v>獎項</v>
          </cell>
          <cell r="X2">
            <v>0</v>
          </cell>
          <cell r="Y2">
            <v>0</v>
          </cell>
          <cell r="Z2">
            <v>0</v>
          </cell>
        </row>
        <row r="3">
          <cell r="A3">
            <v>1</v>
          </cell>
          <cell r="B3" t="str">
            <v>TWJS18050</v>
          </cell>
          <cell r="C3" t="str">
            <v>可攜式多功能交通指揮號誌</v>
          </cell>
          <cell r="D3">
            <v>85</v>
          </cell>
          <cell r="E3">
            <v>93</v>
          </cell>
          <cell r="F3">
            <v>88</v>
          </cell>
          <cell r="G3">
            <v>90</v>
          </cell>
          <cell r="H3">
            <v>95</v>
          </cell>
          <cell r="I3">
            <v>90</v>
          </cell>
          <cell r="J3">
            <v>88</v>
          </cell>
          <cell r="K3">
            <v>88</v>
          </cell>
          <cell r="L3">
            <v>0</v>
          </cell>
          <cell r="M3">
            <v>87.6</v>
          </cell>
          <cell r="N3">
            <v>0</v>
          </cell>
          <cell r="O3">
            <v>87.6</v>
          </cell>
          <cell r="P3">
            <v>1</v>
          </cell>
          <cell r="Q3" t="str">
            <v>張亦睿</v>
          </cell>
          <cell r="R3" t="str">
            <v>宜蘭縣立國華國中</v>
          </cell>
          <cell r="S3" t="str">
            <v>林子怡</v>
          </cell>
          <cell r="T3" t="str">
            <v>宜蘭縣立國華國中</v>
          </cell>
          <cell r="U3" t="str">
            <v>李昕澤</v>
          </cell>
          <cell r="V3" t="str">
            <v>宜蘭縣立國華國中</v>
          </cell>
          <cell r="W3" t="str">
            <v>金牌</v>
          </cell>
          <cell r="X3">
            <v>0</v>
          </cell>
          <cell r="Y3">
            <v>0</v>
          </cell>
          <cell r="Z3">
            <v>0</v>
          </cell>
        </row>
        <row r="4">
          <cell r="A4">
            <v>2</v>
          </cell>
          <cell r="B4" t="str">
            <v>TWJS18012</v>
          </cell>
          <cell r="C4" t="str">
            <v>自動斷電滅火安全充電座</v>
          </cell>
          <cell r="D4">
            <v>85</v>
          </cell>
          <cell r="E4">
            <v>87</v>
          </cell>
          <cell r="F4">
            <v>90</v>
          </cell>
          <cell r="G4">
            <v>85</v>
          </cell>
          <cell r="H4">
            <v>80</v>
          </cell>
          <cell r="I4">
            <v>86</v>
          </cell>
          <cell r="J4">
            <v>86</v>
          </cell>
          <cell r="K4">
            <v>90</v>
          </cell>
          <cell r="L4">
            <v>0</v>
          </cell>
          <cell r="M4">
            <v>84.779999999999987</v>
          </cell>
          <cell r="N4">
            <v>2</v>
          </cell>
          <cell r="O4">
            <v>86.779999999999987</v>
          </cell>
          <cell r="P4">
            <v>2</v>
          </cell>
          <cell r="Q4" t="str">
            <v>葛宸瑋</v>
          </cell>
          <cell r="R4" t="str">
            <v>臺中市市立清水國民中學</v>
          </cell>
          <cell r="S4" t="str">
            <v>陸紹祺</v>
          </cell>
          <cell r="T4" t="str">
            <v>臺中市市立清水國民中學</v>
          </cell>
          <cell r="U4" t="str">
            <v>黃郁涵</v>
          </cell>
          <cell r="V4" t="str">
            <v>彰化縣縣立彰安國民中學</v>
          </cell>
          <cell r="W4" t="str">
            <v>金牌</v>
          </cell>
          <cell r="X4">
            <v>0</v>
          </cell>
          <cell r="Y4">
            <v>0</v>
          </cell>
          <cell r="Z4">
            <v>0</v>
          </cell>
        </row>
        <row r="5">
          <cell r="A5">
            <v>3</v>
          </cell>
          <cell r="B5" t="str">
            <v>TWJS18010</v>
          </cell>
          <cell r="C5" t="str">
            <v>升空型三角警示牌</v>
          </cell>
          <cell r="D5">
            <v>90</v>
          </cell>
          <cell r="E5">
            <v>82</v>
          </cell>
          <cell r="F5">
            <v>88</v>
          </cell>
          <cell r="G5">
            <v>87</v>
          </cell>
          <cell r="H5">
            <v>90</v>
          </cell>
          <cell r="I5">
            <v>90</v>
          </cell>
          <cell r="J5">
            <v>86</v>
          </cell>
          <cell r="K5">
            <v>90</v>
          </cell>
          <cell r="L5">
            <v>0</v>
          </cell>
          <cell r="M5">
            <v>85.9</v>
          </cell>
          <cell r="N5">
            <v>0</v>
          </cell>
          <cell r="O5">
            <v>85.9</v>
          </cell>
          <cell r="P5">
            <v>3</v>
          </cell>
          <cell r="Q5" t="str">
            <v>陳熹</v>
          </cell>
          <cell r="R5" t="str">
            <v>臺中市市立清水國民中學</v>
          </cell>
          <cell r="S5" t="str">
            <v>許碩洋</v>
          </cell>
          <cell r="T5" t="str">
            <v>臺中市市立清水國民中學</v>
          </cell>
          <cell r="U5" t="str">
            <v>廖妤容</v>
          </cell>
          <cell r="V5" t="str">
            <v>臺中市市立清水國民中學</v>
          </cell>
          <cell r="W5" t="str">
            <v>金牌</v>
          </cell>
          <cell r="X5">
            <v>0</v>
          </cell>
          <cell r="Y5">
            <v>0</v>
          </cell>
          <cell r="Z5">
            <v>0</v>
          </cell>
        </row>
        <row r="6">
          <cell r="A6">
            <v>4</v>
          </cell>
          <cell r="B6" t="str">
            <v>TWJS18051</v>
          </cell>
          <cell r="C6" t="str">
            <v>寵物管家</v>
          </cell>
          <cell r="D6">
            <v>90</v>
          </cell>
          <cell r="E6">
            <v>86</v>
          </cell>
          <cell r="F6">
            <v>90</v>
          </cell>
          <cell r="G6">
            <v>83</v>
          </cell>
          <cell r="H6">
            <v>86</v>
          </cell>
          <cell r="I6">
            <v>87</v>
          </cell>
          <cell r="J6">
            <v>85</v>
          </cell>
          <cell r="K6">
            <v>88</v>
          </cell>
          <cell r="L6">
            <v>0</v>
          </cell>
          <cell r="M6">
            <v>85.56</v>
          </cell>
          <cell r="N6">
            <v>0</v>
          </cell>
          <cell r="O6">
            <v>85.56</v>
          </cell>
          <cell r="P6">
            <v>4</v>
          </cell>
          <cell r="Q6" t="str">
            <v>陳易廷</v>
          </cell>
          <cell r="R6" t="str">
            <v>彰化縣縣立彰泰國民中學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 t="str">
            <v>金牌</v>
          </cell>
          <cell r="X6">
            <v>0</v>
          </cell>
          <cell r="Y6">
            <v>0</v>
          </cell>
          <cell r="Z6">
            <v>0</v>
          </cell>
        </row>
        <row r="7">
          <cell r="A7">
            <v>5</v>
          </cell>
          <cell r="B7" t="str">
            <v>TWJS18094</v>
          </cell>
          <cell r="C7" t="str">
            <v>主動式路口警示反光鏡</v>
          </cell>
          <cell r="D7">
            <v>85</v>
          </cell>
          <cell r="E7">
            <v>85</v>
          </cell>
          <cell r="F7">
            <v>83</v>
          </cell>
          <cell r="G7">
            <v>83</v>
          </cell>
          <cell r="H7">
            <v>86</v>
          </cell>
          <cell r="I7">
            <v>88</v>
          </cell>
          <cell r="J7">
            <v>85</v>
          </cell>
          <cell r="K7">
            <v>86</v>
          </cell>
          <cell r="L7">
            <v>0</v>
          </cell>
          <cell r="M7">
            <v>83.14</v>
          </cell>
          <cell r="N7">
            <v>2</v>
          </cell>
          <cell r="O7">
            <v>85.14</v>
          </cell>
          <cell r="P7">
            <v>5</v>
          </cell>
          <cell r="Q7" t="str">
            <v>詹鵬義</v>
          </cell>
          <cell r="R7" t="str">
            <v>宜蘭縣縣立羅東國民中學</v>
          </cell>
          <cell r="S7" t="str">
            <v>官子恩</v>
          </cell>
          <cell r="T7" t="str">
            <v>宜蘭縣縣立羅東國民中學</v>
          </cell>
          <cell r="U7" t="str">
            <v>楊博鈞</v>
          </cell>
          <cell r="V7" t="str">
            <v>宜蘭縣縣立羅東國民中學</v>
          </cell>
          <cell r="W7" t="str">
            <v>銀牌</v>
          </cell>
          <cell r="X7">
            <v>0</v>
          </cell>
          <cell r="Y7">
            <v>0</v>
          </cell>
          <cell r="Z7">
            <v>0</v>
          </cell>
        </row>
        <row r="8">
          <cell r="A8">
            <v>6</v>
          </cell>
          <cell r="B8" t="str">
            <v>TWJS18157</v>
          </cell>
          <cell r="C8" t="str">
            <v>FingerCa$h</v>
          </cell>
          <cell r="D8">
            <v>90</v>
          </cell>
          <cell r="E8">
            <v>80</v>
          </cell>
          <cell r="F8">
            <v>85</v>
          </cell>
          <cell r="G8">
            <v>88</v>
          </cell>
          <cell r="H8">
            <v>90</v>
          </cell>
          <cell r="I8">
            <v>90</v>
          </cell>
          <cell r="J8">
            <v>85</v>
          </cell>
          <cell r="K8">
            <v>89</v>
          </cell>
          <cell r="L8">
            <v>0</v>
          </cell>
          <cell r="M8">
            <v>84.9</v>
          </cell>
          <cell r="N8">
            <v>0</v>
          </cell>
          <cell r="O8">
            <v>84.9</v>
          </cell>
          <cell r="P8">
            <v>6</v>
          </cell>
          <cell r="Q8" t="str">
            <v>石絢宇</v>
          </cell>
          <cell r="R8" t="str">
            <v>花蓮縣財團法人慈濟大學附屬高級中學</v>
          </cell>
          <cell r="S8" t="str">
            <v>邱浩祥</v>
          </cell>
          <cell r="T8" t="str">
            <v>花蓮縣財團法人慈濟大學附屬高級中學</v>
          </cell>
          <cell r="U8" t="str">
            <v>周奕含</v>
          </cell>
          <cell r="V8" t="str">
            <v>花蓮縣財團法人慈濟大學附屬高級中學</v>
          </cell>
          <cell r="W8" t="str">
            <v>銀牌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7</v>
          </cell>
          <cell r="B9" t="str">
            <v>TWJS18049</v>
          </cell>
          <cell r="C9" t="str">
            <v>鑰匙收納裝置</v>
          </cell>
          <cell r="D9">
            <v>90</v>
          </cell>
          <cell r="E9">
            <v>86</v>
          </cell>
          <cell r="F9">
            <v>84</v>
          </cell>
          <cell r="G9">
            <v>90</v>
          </cell>
          <cell r="H9">
            <v>92</v>
          </cell>
          <cell r="I9">
            <v>90</v>
          </cell>
          <cell r="J9">
            <v>87</v>
          </cell>
          <cell r="K9">
            <v>89</v>
          </cell>
          <cell r="L9">
            <v>0</v>
          </cell>
          <cell r="M9">
            <v>86.200000000000017</v>
          </cell>
          <cell r="N9">
            <v>-2</v>
          </cell>
          <cell r="O9">
            <v>84.200000000000017</v>
          </cell>
          <cell r="P9">
            <v>7</v>
          </cell>
          <cell r="Q9" t="str">
            <v>馮子軒</v>
          </cell>
          <cell r="R9" t="str">
            <v>宜蘭縣立國華國中</v>
          </cell>
          <cell r="S9" t="str">
            <v>馮子晏</v>
          </cell>
          <cell r="T9" t="str">
            <v>宜蘭縣立國華國中</v>
          </cell>
          <cell r="U9">
            <v>0</v>
          </cell>
          <cell r="V9">
            <v>0</v>
          </cell>
          <cell r="W9" t="str">
            <v>銀牌</v>
          </cell>
          <cell r="X9">
            <v>0</v>
          </cell>
          <cell r="Y9">
            <v>0</v>
          </cell>
          <cell r="Z9">
            <v>0</v>
          </cell>
        </row>
        <row r="10">
          <cell r="A10">
            <v>8</v>
          </cell>
          <cell r="B10" t="str">
            <v>TWJS18048</v>
          </cell>
          <cell r="C10" t="str">
            <v>電線固定器</v>
          </cell>
          <cell r="D10">
            <v>90</v>
          </cell>
          <cell r="E10">
            <v>86</v>
          </cell>
          <cell r="F10">
            <v>85</v>
          </cell>
          <cell r="G10">
            <v>83</v>
          </cell>
          <cell r="H10">
            <v>83</v>
          </cell>
          <cell r="I10">
            <v>86</v>
          </cell>
          <cell r="J10">
            <v>86</v>
          </cell>
          <cell r="K10">
            <v>86</v>
          </cell>
          <cell r="L10">
            <v>0</v>
          </cell>
          <cell r="M10">
            <v>84.079999999999984</v>
          </cell>
          <cell r="N10">
            <v>0</v>
          </cell>
          <cell r="O10">
            <v>84.079999999999984</v>
          </cell>
          <cell r="P10">
            <v>8</v>
          </cell>
          <cell r="Q10" t="str">
            <v>宋威達</v>
          </cell>
          <cell r="R10" t="str">
            <v>宜蘭縣立國華國中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 t="str">
            <v>銀牌</v>
          </cell>
          <cell r="X10">
            <v>0</v>
          </cell>
          <cell r="Y10">
            <v>0</v>
          </cell>
          <cell r="Z10">
            <v>0</v>
          </cell>
        </row>
        <row r="11">
          <cell r="A11">
            <v>9</v>
          </cell>
          <cell r="B11" t="str">
            <v>TWJS18139</v>
          </cell>
          <cell r="C11" t="str">
            <v>尿袋重了嗎?</v>
          </cell>
          <cell r="D11">
            <v>90</v>
          </cell>
          <cell r="E11">
            <v>77</v>
          </cell>
          <cell r="F11">
            <v>86</v>
          </cell>
          <cell r="G11">
            <v>83</v>
          </cell>
          <cell r="H11">
            <v>85</v>
          </cell>
          <cell r="I11">
            <v>87</v>
          </cell>
          <cell r="J11">
            <v>85</v>
          </cell>
          <cell r="K11">
            <v>86</v>
          </cell>
          <cell r="L11">
            <v>0</v>
          </cell>
          <cell r="M11">
            <v>83.109999999999985</v>
          </cell>
          <cell r="N11">
            <v>0.88</v>
          </cell>
          <cell r="O11">
            <v>83.989999999999981</v>
          </cell>
          <cell r="P11">
            <v>9</v>
          </cell>
          <cell r="Q11" t="str">
            <v>郭典丞</v>
          </cell>
          <cell r="R11" t="str">
            <v>高雄市七賢國中</v>
          </cell>
          <cell r="S11" t="str">
            <v>高啓翔</v>
          </cell>
          <cell r="T11" t="str">
            <v>高雄市鼓山區中山國民小學</v>
          </cell>
          <cell r="U11">
            <v>0</v>
          </cell>
          <cell r="V11">
            <v>0</v>
          </cell>
          <cell r="W11" t="str">
            <v>銀牌</v>
          </cell>
          <cell r="X11">
            <v>0</v>
          </cell>
          <cell r="Y11">
            <v>0</v>
          </cell>
          <cell r="Z11">
            <v>0</v>
          </cell>
        </row>
        <row r="12">
          <cell r="A12">
            <v>10</v>
          </cell>
          <cell r="B12" t="str">
            <v>TWJS18057</v>
          </cell>
          <cell r="C12" t="str">
            <v>汽車連續下坡煞車及安全排檔警示裝置</v>
          </cell>
          <cell r="D12">
            <v>83</v>
          </cell>
          <cell r="E12">
            <v>80</v>
          </cell>
          <cell r="F12">
            <v>87</v>
          </cell>
          <cell r="G12">
            <v>80</v>
          </cell>
          <cell r="H12">
            <v>82</v>
          </cell>
          <cell r="I12">
            <v>88</v>
          </cell>
          <cell r="J12">
            <v>85</v>
          </cell>
          <cell r="K12">
            <v>86</v>
          </cell>
          <cell r="L12">
            <v>0</v>
          </cell>
          <cell r="M12">
            <v>82.19</v>
          </cell>
          <cell r="N12">
            <v>1.5</v>
          </cell>
          <cell r="O12">
            <v>83.69</v>
          </cell>
          <cell r="P12">
            <v>10</v>
          </cell>
          <cell r="Q12" t="str">
            <v>魏辰芳</v>
          </cell>
          <cell r="R12" t="str">
            <v>桃園市立桃園國中</v>
          </cell>
          <cell r="S12" t="str">
            <v>范惟婷</v>
          </cell>
          <cell r="T12" t="str">
            <v>桃園市立桃園國中</v>
          </cell>
          <cell r="U12" t="str">
            <v>黃韻安</v>
          </cell>
          <cell r="V12" t="str">
            <v>桃園市立桃園國中</v>
          </cell>
          <cell r="W12" t="str">
            <v>銀牌</v>
          </cell>
          <cell r="X12">
            <v>0</v>
          </cell>
          <cell r="Y12">
            <v>0</v>
          </cell>
          <cell r="Z12">
            <v>0</v>
          </cell>
        </row>
        <row r="13">
          <cell r="A13">
            <v>11</v>
          </cell>
          <cell r="B13" t="str">
            <v>TWJS18030</v>
          </cell>
          <cell r="C13" t="str">
            <v>變身桌櫃</v>
          </cell>
          <cell r="D13">
            <v>80</v>
          </cell>
          <cell r="E13">
            <v>80</v>
          </cell>
          <cell r="F13">
            <v>83</v>
          </cell>
          <cell r="G13">
            <v>92</v>
          </cell>
          <cell r="H13">
            <v>92</v>
          </cell>
          <cell r="I13">
            <v>90</v>
          </cell>
          <cell r="J13">
            <v>86</v>
          </cell>
          <cell r="K13">
            <v>87</v>
          </cell>
          <cell r="L13">
            <v>0</v>
          </cell>
          <cell r="M13">
            <v>83.5</v>
          </cell>
          <cell r="N13">
            <v>0</v>
          </cell>
          <cell r="O13">
            <v>83.5</v>
          </cell>
          <cell r="P13">
            <v>11</v>
          </cell>
          <cell r="Q13" t="str">
            <v>顏伯丞</v>
          </cell>
          <cell r="R13" t="str">
            <v>高雄市立陽明國中</v>
          </cell>
          <cell r="S13" t="str">
            <v>姜承妤</v>
          </cell>
          <cell r="T13" t="str">
            <v>高雄市立陽明國中</v>
          </cell>
          <cell r="U13" t="str">
            <v>陳紫瑤</v>
          </cell>
          <cell r="V13" t="str">
            <v>高雄市立文山高級中學國中部</v>
          </cell>
          <cell r="W13" t="str">
            <v>銀牌</v>
          </cell>
          <cell r="X13">
            <v>0</v>
          </cell>
          <cell r="Y13">
            <v>0</v>
          </cell>
          <cell r="Z13">
            <v>0</v>
          </cell>
        </row>
        <row r="14">
          <cell r="A14">
            <v>12</v>
          </cell>
          <cell r="B14" t="str">
            <v>TWJS18127</v>
          </cell>
          <cell r="C14" t="str">
            <v>具有危險預警回報的創新型故障三腳架裝置</v>
          </cell>
          <cell r="D14">
            <v>85</v>
          </cell>
          <cell r="E14">
            <v>82</v>
          </cell>
          <cell r="F14">
            <v>85</v>
          </cell>
          <cell r="G14">
            <v>85</v>
          </cell>
          <cell r="H14">
            <v>85</v>
          </cell>
          <cell r="I14">
            <v>88</v>
          </cell>
          <cell r="J14">
            <v>85</v>
          </cell>
          <cell r="K14">
            <v>86</v>
          </cell>
          <cell r="L14">
            <v>0</v>
          </cell>
          <cell r="M14">
            <v>83.19</v>
          </cell>
          <cell r="N14">
            <v>0</v>
          </cell>
          <cell r="O14">
            <v>83.19</v>
          </cell>
          <cell r="P14">
            <v>12</v>
          </cell>
          <cell r="Q14" t="str">
            <v>曾群翔</v>
          </cell>
          <cell r="R14" t="str">
            <v>臺北市民權國中</v>
          </cell>
          <cell r="S14" t="str">
            <v>歐怡廷</v>
          </cell>
          <cell r="T14" t="str">
            <v>臺北市民權國中</v>
          </cell>
          <cell r="U14" t="str">
            <v>許澤曦</v>
          </cell>
          <cell r="V14" t="str">
            <v>臺北市民權國中</v>
          </cell>
          <cell r="W14" t="str">
            <v>銀牌</v>
          </cell>
          <cell r="X14">
            <v>0</v>
          </cell>
          <cell r="Y14">
            <v>0</v>
          </cell>
          <cell r="Z14">
            <v>0</v>
          </cell>
        </row>
        <row r="15">
          <cell r="A15">
            <v>13</v>
          </cell>
          <cell r="B15" t="str">
            <v>TWJS18132</v>
          </cell>
          <cell r="C15" t="str">
            <v>碘酒ok繃</v>
          </cell>
          <cell r="D15">
            <v>90</v>
          </cell>
          <cell r="E15">
            <v>80</v>
          </cell>
          <cell r="F15">
            <v>82</v>
          </cell>
          <cell r="G15">
            <v>85</v>
          </cell>
          <cell r="H15">
            <v>87</v>
          </cell>
          <cell r="I15">
            <v>88</v>
          </cell>
          <cell r="J15">
            <v>84</v>
          </cell>
          <cell r="K15">
            <v>86</v>
          </cell>
          <cell r="L15">
            <v>0</v>
          </cell>
          <cell r="M15">
            <v>83.140000000000015</v>
          </cell>
          <cell r="N15">
            <v>0</v>
          </cell>
          <cell r="O15">
            <v>83.140000000000015</v>
          </cell>
          <cell r="P15">
            <v>13</v>
          </cell>
          <cell r="Q15" t="str">
            <v>潘品諾</v>
          </cell>
          <cell r="R15" t="str">
            <v>桃園市私立六和高級中學</v>
          </cell>
          <cell r="S15" t="str">
            <v>彭上哲</v>
          </cell>
          <cell r="T15" t="str">
            <v>桃園市私立六和高級中學</v>
          </cell>
          <cell r="U15" t="str">
            <v>賴政揚</v>
          </cell>
          <cell r="V15" t="str">
            <v>桃園市私立六和高級中學</v>
          </cell>
          <cell r="W15" t="str">
            <v>銅牌</v>
          </cell>
          <cell r="X15">
            <v>0</v>
          </cell>
          <cell r="Y15">
            <v>0</v>
          </cell>
          <cell r="Z15">
            <v>0</v>
          </cell>
        </row>
        <row r="16">
          <cell r="A16">
            <v>14</v>
          </cell>
          <cell r="B16" t="str">
            <v>TWJS18103</v>
          </cell>
          <cell r="C16" t="str">
            <v>快繫袂老‧健康腰帶</v>
          </cell>
          <cell r="D16">
            <v>85</v>
          </cell>
          <cell r="E16">
            <v>86</v>
          </cell>
          <cell r="F16">
            <v>87</v>
          </cell>
          <cell r="G16">
            <v>90</v>
          </cell>
          <cell r="H16">
            <v>90</v>
          </cell>
          <cell r="I16">
            <v>92</v>
          </cell>
          <cell r="J16">
            <v>85</v>
          </cell>
          <cell r="K16">
            <v>83</v>
          </cell>
          <cell r="L16">
            <v>0</v>
          </cell>
          <cell r="M16">
            <v>85.21</v>
          </cell>
          <cell r="N16">
            <v>-2.0699999999999998</v>
          </cell>
          <cell r="O16">
            <v>83.14</v>
          </cell>
          <cell r="P16">
            <v>14</v>
          </cell>
          <cell r="Q16" t="str">
            <v>顏妤珊</v>
          </cell>
          <cell r="R16" t="str">
            <v>高雄市市立東光國民小學</v>
          </cell>
          <cell r="S16" t="str">
            <v>顏伯丞</v>
          </cell>
          <cell r="T16" t="str">
            <v>高雄市市立陽明國民中學</v>
          </cell>
          <cell r="U16" t="str">
            <v>吳承桓</v>
          </cell>
          <cell r="V16" t="str">
            <v>高雄市市立東光國民小學</v>
          </cell>
          <cell r="W16" t="str">
            <v>銅牌</v>
          </cell>
          <cell r="X16">
            <v>0</v>
          </cell>
          <cell r="Y16">
            <v>0</v>
          </cell>
          <cell r="Z16">
            <v>0</v>
          </cell>
        </row>
        <row r="17">
          <cell r="A17">
            <v>15</v>
          </cell>
          <cell r="B17" t="str">
            <v>TWJS18025</v>
          </cell>
          <cell r="C17" t="str">
            <v>大珠小珠落玉盤</v>
          </cell>
          <cell r="D17">
            <v>84</v>
          </cell>
          <cell r="E17">
            <v>82</v>
          </cell>
          <cell r="F17">
            <v>83</v>
          </cell>
          <cell r="G17">
            <v>88</v>
          </cell>
          <cell r="H17">
            <v>86</v>
          </cell>
          <cell r="I17">
            <v>88</v>
          </cell>
          <cell r="J17">
            <v>85</v>
          </cell>
          <cell r="K17">
            <v>87</v>
          </cell>
          <cell r="L17">
            <v>0</v>
          </cell>
          <cell r="M17">
            <v>83.14</v>
          </cell>
          <cell r="N17">
            <v>-0.01</v>
          </cell>
          <cell r="O17">
            <v>83.13</v>
          </cell>
          <cell r="P17">
            <v>15</v>
          </cell>
          <cell r="Q17" t="str">
            <v>賴柏學</v>
          </cell>
          <cell r="R17" t="str">
            <v>嘉義縣縣立和睦國民小學</v>
          </cell>
          <cell r="S17" t="str">
            <v>賴昱璇</v>
          </cell>
          <cell r="T17" t="str">
            <v>嘉義市私立輔仁高級中學</v>
          </cell>
          <cell r="U17">
            <v>0</v>
          </cell>
          <cell r="V17">
            <v>0</v>
          </cell>
          <cell r="W17" t="str">
            <v>銅牌</v>
          </cell>
          <cell r="X17">
            <v>0</v>
          </cell>
          <cell r="Y17">
            <v>0</v>
          </cell>
          <cell r="Z17">
            <v>0</v>
          </cell>
        </row>
        <row r="18">
          <cell r="A18">
            <v>16</v>
          </cell>
          <cell r="B18" t="str">
            <v>TWJS18098</v>
          </cell>
          <cell r="C18" t="str">
            <v>多功能眼鏡</v>
          </cell>
          <cell r="D18">
            <v>86</v>
          </cell>
          <cell r="E18">
            <v>85</v>
          </cell>
          <cell r="F18">
            <v>85</v>
          </cell>
          <cell r="G18">
            <v>88</v>
          </cell>
          <cell r="H18">
            <v>88</v>
          </cell>
          <cell r="I18">
            <v>88</v>
          </cell>
          <cell r="J18">
            <v>85</v>
          </cell>
          <cell r="K18">
            <v>82</v>
          </cell>
          <cell r="L18">
            <v>0</v>
          </cell>
          <cell r="M18">
            <v>83.990000000000009</v>
          </cell>
          <cell r="N18">
            <v>-0.88</v>
          </cell>
          <cell r="O18">
            <v>83.110000000000014</v>
          </cell>
          <cell r="P18">
            <v>16</v>
          </cell>
          <cell r="Q18" t="str">
            <v>何希桐</v>
          </cell>
          <cell r="R18" t="str">
            <v>高雄市立光華國民中學</v>
          </cell>
          <cell r="S18" t="str">
            <v>何希璇</v>
          </cell>
          <cell r="T18" t="str">
            <v>高雄市立四維國民小學</v>
          </cell>
          <cell r="U18" t="str">
            <v>何希衡</v>
          </cell>
          <cell r="V18" t="str">
            <v>高雄市立四維國民小學</v>
          </cell>
          <cell r="W18" t="str">
            <v>銅牌</v>
          </cell>
          <cell r="X18">
            <v>0</v>
          </cell>
          <cell r="Y18">
            <v>0</v>
          </cell>
          <cell r="Z18">
            <v>0</v>
          </cell>
        </row>
        <row r="19">
          <cell r="A19">
            <v>17</v>
          </cell>
          <cell r="B19" t="str">
            <v>TWJS18160</v>
          </cell>
          <cell r="C19" t="str">
            <v>洋芋片盒升降器</v>
          </cell>
          <cell r="D19">
            <v>75</v>
          </cell>
          <cell r="E19">
            <v>86</v>
          </cell>
          <cell r="F19">
            <v>88</v>
          </cell>
          <cell r="G19">
            <v>82</v>
          </cell>
          <cell r="H19">
            <v>88</v>
          </cell>
          <cell r="I19">
            <v>86</v>
          </cell>
          <cell r="J19">
            <v>86</v>
          </cell>
          <cell r="K19">
            <v>88</v>
          </cell>
          <cell r="L19">
            <v>0</v>
          </cell>
          <cell r="M19">
            <v>83.029999999999987</v>
          </cell>
          <cell r="N19">
            <v>0</v>
          </cell>
          <cell r="O19">
            <v>83.029999999999987</v>
          </cell>
          <cell r="P19">
            <v>17</v>
          </cell>
          <cell r="Q19" t="str">
            <v>江雅甄</v>
          </cell>
          <cell r="R19" t="str">
            <v>水上國中</v>
          </cell>
          <cell r="S19" t="str">
            <v>劉俐均</v>
          </cell>
          <cell r="T19" t="str">
            <v>水上國中</v>
          </cell>
          <cell r="U19">
            <v>0</v>
          </cell>
          <cell r="V19">
            <v>0</v>
          </cell>
          <cell r="W19" t="str">
            <v>銅牌</v>
          </cell>
          <cell r="X19">
            <v>0</v>
          </cell>
          <cell r="Y19">
            <v>0</v>
          </cell>
          <cell r="Z19">
            <v>0</v>
          </cell>
        </row>
        <row r="20">
          <cell r="A20">
            <v>18</v>
          </cell>
          <cell r="B20" t="str">
            <v>TWJS18060</v>
          </cell>
          <cell r="C20" t="str">
            <v>自行車後方來車警示系統</v>
          </cell>
          <cell r="D20">
            <v>85</v>
          </cell>
          <cell r="E20">
            <v>87</v>
          </cell>
          <cell r="F20">
            <v>82</v>
          </cell>
          <cell r="G20">
            <v>82</v>
          </cell>
          <cell r="H20">
            <v>85</v>
          </cell>
          <cell r="I20">
            <v>88</v>
          </cell>
          <cell r="J20">
            <v>85</v>
          </cell>
          <cell r="K20">
            <v>81</v>
          </cell>
          <cell r="L20">
            <v>0</v>
          </cell>
          <cell r="M20">
            <v>82.54</v>
          </cell>
          <cell r="N20">
            <v>0</v>
          </cell>
          <cell r="O20">
            <v>82.54</v>
          </cell>
          <cell r="P20">
            <v>18</v>
          </cell>
          <cell r="Q20" t="str">
            <v>廖唯淇</v>
          </cell>
          <cell r="R20" t="str">
            <v>臺中市市立清水國民中學</v>
          </cell>
          <cell r="S20" t="str">
            <v>王雅平</v>
          </cell>
          <cell r="T20" t="str">
            <v>臺中市市立清水國民中學</v>
          </cell>
          <cell r="U20" t="str">
            <v>王郁筌</v>
          </cell>
          <cell r="V20" t="str">
            <v>臺中市市立清水國民中學</v>
          </cell>
          <cell r="W20" t="str">
            <v>銅牌</v>
          </cell>
          <cell r="X20">
            <v>0</v>
          </cell>
          <cell r="Y20">
            <v>0</v>
          </cell>
          <cell r="Z20">
            <v>0</v>
          </cell>
        </row>
        <row r="21">
          <cell r="A21">
            <v>19</v>
          </cell>
          <cell r="B21" t="str">
            <v>TWJS18126</v>
          </cell>
          <cell r="C21" t="str">
            <v>早期溺水警示裝置</v>
          </cell>
          <cell r="D21">
            <v>90</v>
          </cell>
          <cell r="E21">
            <v>80</v>
          </cell>
          <cell r="F21">
            <v>83</v>
          </cell>
          <cell r="G21">
            <v>80</v>
          </cell>
          <cell r="H21">
            <v>80</v>
          </cell>
          <cell r="I21">
            <v>87</v>
          </cell>
          <cell r="J21">
            <v>85</v>
          </cell>
          <cell r="K21">
            <v>87</v>
          </cell>
          <cell r="L21">
            <v>0</v>
          </cell>
          <cell r="M21">
            <v>82.26</v>
          </cell>
          <cell r="N21">
            <v>0</v>
          </cell>
          <cell r="O21">
            <v>82.26</v>
          </cell>
          <cell r="P21">
            <v>19</v>
          </cell>
          <cell r="Q21" t="str">
            <v>周祐廷</v>
          </cell>
          <cell r="R21" t="str">
            <v>臺北市民權國中</v>
          </cell>
          <cell r="S21" t="str">
            <v>陳政宏</v>
          </cell>
          <cell r="T21" t="str">
            <v>臺北市民權國中</v>
          </cell>
          <cell r="U21" t="str">
            <v>巫孟桓</v>
          </cell>
          <cell r="V21" t="str">
            <v>臺北市民權國中</v>
          </cell>
          <cell r="W21" t="str">
            <v>銅牌</v>
          </cell>
          <cell r="X21">
            <v>0</v>
          </cell>
          <cell r="Y21">
            <v>0</v>
          </cell>
          <cell r="Z21">
            <v>0</v>
          </cell>
        </row>
        <row r="22">
          <cell r="A22">
            <v>20</v>
          </cell>
          <cell r="B22" t="str">
            <v>TWJS18064</v>
          </cell>
          <cell r="C22" t="str">
            <v>脊椎守護神器</v>
          </cell>
          <cell r="D22">
            <v>80</v>
          </cell>
          <cell r="E22">
            <v>80</v>
          </cell>
          <cell r="F22">
            <v>86</v>
          </cell>
          <cell r="G22">
            <v>90</v>
          </cell>
          <cell r="H22">
            <v>90</v>
          </cell>
          <cell r="I22">
            <v>90</v>
          </cell>
          <cell r="J22">
            <v>85</v>
          </cell>
          <cell r="K22">
            <v>87</v>
          </cell>
          <cell r="L22">
            <v>0</v>
          </cell>
          <cell r="M22">
            <v>83.600000000000009</v>
          </cell>
          <cell r="N22">
            <v>-1.5</v>
          </cell>
          <cell r="O22">
            <v>82.100000000000009</v>
          </cell>
          <cell r="P22">
            <v>20</v>
          </cell>
          <cell r="Q22" t="str">
            <v>廖欽龍</v>
          </cell>
          <cell r="R22" t="str">
            <v>桃園市立桃園國中</v>
          </cell>
          <cell r="S22" t="str">
            <v>王樂宇</v>
          </cell>
          <cell r="T22" t="str">
            <v>桃園市立桃園國中</v>
          </cell>
          <cell r="U22" t="str">
            <v>許哲綸</v>
          </cell>
          <cell r="V22" t="str">
            <v>桃園市立桃園國中</v>
          </cell>
          <cell r="W22" t="str">
            <v>銅牌</v>
          </cell>
          <cell r="X22">
            <v>0</v>
          </cell>
          <cell r="Y22">
            <v>0</v>
          </cell>
          <cell r="Z22">
            <v>0</v>
          </cell>
        </row>
        <row r="23">
          <cell r="A23">
            <v>21</v>
          </cell>
          <cell r="B23" t="str">
            <v>TWJS18014</v>
          </cell>
          <cell r="C23" t="str">
            <v>機油分析器</v>
          </cell>
          <cell r="D23">
            <v>85</v>
          </cell>
          <cell r="E23">
            <v>84</v>
          </cell>
          <cell r="F23">
            <v>83</v>
          </cell>
          <cell r="G23">
            <v>82</v>
          </cell>
          <cell r="H23">
            <v>82</v>
          </cell>
          <cell r="I23">
            <v>84</v>
          </cell>
          <cell r="J23">
            <v>85</v>
          </cell>
          <cell r="K23">
            <v>85</v>
          </cell>
          <cell r="L23">
            <v>0</v>
          </cell>
          <cell r="M23">
            <v>82.070000000000007</v>
          </cell>
          <cell r="N23">
            <v>0</v>
          </cell>
          <cell r="O23">
            <v>82.070000000000007</v>
          </cell>
          <cell r="P23">
            <v>21</v>
          </cell>
          <cell r="Q23" t="str">
            <v>吳羽碩</v>
          </cell>
          <cell r="R23" t="str">
            <v>宜蘭縣縣立中華國民中學</v>
          </cell>
          <cell r="S23" t="str">
            <v>蔡孟學</v>
          </cell>
          <cell r="T23" t="str">
            <v>宜蘭縣私立慧燈高級中學</v>
          </cell>
          <cell r="U23" t="str">
            <v>包秀唯</v>
          </cell>
          <cell r="V23" t="str">
            <v>宜蘭縣縣立羅東國民中學</v>
          </cell>
          <cell r="W23" t="str">
            <v>銅牌</v>
          </cell>
          <cell r="X23">
            <v>0</v>
          </cell>
          <cell r="Y23">
            <v>0</v>
          </cell>
          <cell r="Z23">
            <v>0</v>
          </cell>
        </row>
        <row r="24">
          <cell r="A24">
            <v>22</v>
          </cell>
          <cell r="B24" t="str">
            <v>TWJS18128</v>
          </cell>
          <cell r="C24" t="str">
            <v>更安全的手扶梯緊急停止程序裝置</v>
          </cell>
          <cell r="D24">
            <v>85</v>
          </cell>
          <cell r="E24">
            <v>80</v>
          </cell>
          <cell r="F24">
            <v>83</v>
          </cell>
          <cell r="G24">
            <v>83</v>
          </cell>
          <cell r="H24">
            <v>83</v>
          </cell>
          <cell r="I24">
            <v>88</v>
          </cell>
          <cell r="J24">
            <v>85</v>
          </cell>
          <cell r="K24">
            <v>84</v>
          </cell>
          <cell r="L24">
            <v>0</v>
          </cell>
          <cell r="M24">
            <v>81.890000000000015</v>
          </cell>
          <cell r="N24">
            <v>0</v>
          </cell>
          <cell r="O24">
            <v>81.890000000000015</v>
          </cell>
          <cell r="P24">
            <v>22</v>
          </cell>
          <cell r="Q24" t="str">
            <v>邱伯銓</v>
          </cell>
          <cell r="R24" t="str">
            <v>臺北市民權國中</v>
          </cell>
          <cell r="S24" t="str">
            <v>李柏賢</v>
          </cell>
          <cell r="T24" t="str">
            <v>臺北市民權國中</v>
          </cell>
          <cell r="U24" t="str">
            <v>陳廷翰</v>
          </cell>
          <cell r="V24" t="str">
            <v>臺北市民權國中</v>
          </cell>
          <cell r="W24" t="str">
            <v>銅牌</v>
          </cell>
          <cell r="X24">
            <v>0</v>
          </cell>
          <cell r="Y24">
            <v>0</v>
          </cell>
          <cell r="Z24">
            <v>0</v>
          </cell>
        </row>
        <row r="25">
          <cell r="A25">
            <v>23</v>
          </cell>
          <cell r="B25" t="str">
            <v>TWJS18110</v>
          </cell>
          <cell r="C25" t="str">
            <v>iLaurel智慧美姿訓練頭帶</v>
          </cell>
          <cell r="D25">
            <v>75</v>
          </cell>
          <cell r="E25">
            <v>84</v>
          </cell>
          <cell r="F25">
            <v>86</v>
          </cell>
          <cell r="G25">
            <v>85</v>
          </cell>
          <cell r="H25">
            <v>83</v>
          </cell>
          <cell r="I25">
            <v>84</v>
          </cell>
          <cell r="J25">
            <v>85</v>
          </cell>
          <cell r="K25">
            <v>87</v>
          </cell>
          <cell r="L25">
            <v>0</v>
          </cell>
          <cell r="M25">
            <v>81.77</v>
          </cell>
          <cell r="N25">
            <v>0</v>
          </cell>
          <cell r="O25">
            <v>81.77</v>
          </cell>
          <cell r="P25">
            <v>23</v>
          </cell>
          <cell r="Q25" t="str">
            <v>李知易</v>
          </cell>
          <cell r="R25" t="str">
            <v>高雄市立右昌國民中學</v>
          </cell>
          <cell r="S25" t="str">
            <v>陳思惟</v>
          </cell>
          <cell r="T25" t="str">
            <v>高雄市立五福國中</v>
          </cell>
          <cell r="U25" t="str">
            <v>黃宇綸</v>
          </cell>
          <cell r="V25" t="str">
            <v>高雄市立中山國小</v>
          </cell>
          <cell r="W25" t="str">
            <v>銅牌</v>
          </cell>
          <cell r="X25">
            <v>0</v>
          </cell>
          <cell r="Y25">
            <v>0</v>
          </cell>
          <cell r="Z25">
            <v>0</v>
          </cell>
        </row>
        <row r="26">
          <cell r="A26">
            <v>24</v>
          </cell>
          <cell r="B26" t="str">
            <v>TWJS18125</v>
          </cell>
          <cell r="C26" t="str">
            <v>外掛式負離子吹風機配件</v>
          </cell>
          <cell r="D26">
            <v>75</v>
          </cell>
          <cell r="E26">
            <v>85</v>
          </cell>
          <cell r="F26">
            <v>85</v>
          </cell>
          <cell r="G26">
            <v>80</v>
          </cell>
          <cell r="H26">
            <v>85</v>
          </cell>
          <cell r="I26">
            <v>86</v>
          </cell>
          <cell r="J26">
            <v>86</v>
          </cell>
          <cell r="K26">
            <v>86</v>
          </cell>
          <cell r="L26">
            <v>0</v>
          </cell>
          <cell r="M26">
            <v>81.579999999999984</v>
          </cell>
          <cell r="N26">
            <v>0</v>
          </cell>
          <cell r="O26">
            <v>81.579999999999984</v>
          </cell>
          <cell r="P26">
            <v>24</v>
          </cell>
          <cell r="Q26" t="str">
            <v>李宏洋</v>
          </cell>
          <cell r="R26" t="str">
            <v>桃園市私立治平高級中學</v>
          </cell>
          <cell r="S26" t="str">
            <v>林暐庭</v>
          </cell>
          <cell r="T26" t="str">
            <v>桃園市私立治平高級中學</v>
          </cell>
          <cell r="U26" t="str">
            <v>蔡竣恩</v>
          </cell>
          <cell r="V26" t="str">
            <v>桃園市私立治平高級中學</v>
          </cell>
          <cell r="W26" t="str">
            <v>銅牌</v>
          </cell>
          <cell r="X26">
            <v>0</v>
          </cell>
          <cell r="Y26">
            <v>0</v>
          </cell>
          <cell r="Z26">
            <v>0</v>
          </cell>
        </row>
        <row r="27">
          <cell r="A27">
            <v>25</v>
          </cell>
          <cell r="B27" t="str">
            <v>TWJS18150</v>
          </cell>
          <cell r="C27" t="str">
            <v>Eye護地球 --- 智慧調光護眼節能檯燈(改名字)</v>
          </cell>
          <cell r="D27">
            <v>80</v>
          </cell>
          <cell r="E27">
            <v>80</v>
          </cell>
          <cell r="F27">
            <v>82</v>
          </cell>
          <cell r="G27">
            <v>84</v>
          </cell>
          <cell r="H27">
            <v>84</v>
          </cell>
          <cell r="I27">
            <v>88</v>
          </cell>
          <cell r="J27">
            <v>85</v>
          </cell>
          <cell r="K27">
            <v>86</v>
          </cell>
          <cell r="L27">
            <v>0</v>
          </cell>
          <cell r="M27">
            <v>81.34</v>
          </cell>
          <cell r="N27">
            <v>0</v>
          </cell>
          <cell r="O27">
            <v>81.34</v>
          </cell>
          <cell r="P27">
            <v>25</v>
          </cell>
          <cell r="Q27" t="str">
            <v>林泓里</v>
          </cell>
          <cell r="R27" t="str">
            <v>嘉義市市立北興國民中學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 t="str">
            <v>銅牌</v>
          </cell>
          <cell r="X27">
            <v>0</v>
          </cell>
          <cell r="Y27">
            <v>0</v>
          </cell>
          <cell r="Z27">
            <v>0</v>
          </cell>
        </row>
        <row r="28">
          <cell r="A28">
            <v>26</v>
          </cell>
          <cell r="B28" t="str">
            <v>TWJS18043</v>
          </cell>
          <cell r="C28" t="str">
            <v>液壓調整式書架</v>
          </cell>
          <cell r="D28">
            <v>75</v>
          </cell>
          <cell r="E28">
            <v>85</v>
          </cell>
          <cell r="F28">
            <v>83</v>
          </cell>
          <cell r="G28">
            <v>84</v>
          </cell>
          <cell r="H28">
            <v>82</v>
          </cell>
          <cell r="I28">
            <v>86</v>
          </cell>
          <cell r="J28">
            <v>85</v>
          </cell>
          <cell r="K28">
            <v>84</v>
          </cell>
          <cell r="L28">
            <v>0</v>
          </cell>
          <cell r="M28">
            <v>80.98</v>
          </cell>
          <cell r="N28">
            <v>0</v>
          </cell>
          <cell r="O28">
            <v>80.98</v>
          </cell>
          <cell r="P28">
            <v>26</v>
          </cell>
          <cell r="Q28" t="str">
            <v>吳帛諺</v>
          </cell>
          <cell r="R28" t="str">
            <v>宜蘭縣立宜蘭國中</v>
          </cell>
          <cell r="S28" t="str">
            <v>陳沛均</v>
          </cell>
          <cell r="T28" t="str">
            <v>宜蘭縣立宜蘭國中</v>
          </cell>
          <cell r="U28">
            <v>0</v>
          </cell>
          <cell r="V28">
            <v>0</v>
          </cell>
          <cell r="W28" t="str">
            <v xml:space="preserve">   </v>
          </cell>
          <cell r="X28">
            <v>0</v>
          </cell>
          <cell r="Y28">
            <v>0</v>
          </cell>
          <cell r="Z28">
            <v>0</v>
          </cell>
        </row>
        <row r="29">
          <cell r="A29">
            <v>26</v>
          </cell>
          <cell r="B29" t="str">
            <v>TWJS18114</v>
          </cell>
          <cell r="C29" t="str">
            <v>大腿雕塑器</v>
          </cell>
          <cell r="D29">
            <v>88</v>
          </cell>
          <cell r="E29">
            <v>80</v>
          </cell>
          <cell r="F29">
            <v>80</v>
          </cell>
          <cell r="G29">
            <v>82</v>
          </cell>
          <cell r="H29">
            <v>83</v>
          </cell>
          <cell r="I29">
            <v>86</v>
          </cell>
          <cell r="J29">
            <v>84</v>
          </cell>
          <cell r="K29">
            <v>80</v>
          </cell>
          <cell r="L29">
            <v>0</v>
          </cell>
          <cell r="M29">
            <v>80.98</v>
          </cell>
          <cell r="N29">
            <v>0</v>
          </cell>
          <cell r="O29">
            <v>80.98</v>
          </cell>
          <cell r="P29">
            <v>26</v>
          </cell>
          <cell r="Q29" t="str">
            <v>吳翎瑄</v>
          </cell>
          <cell r="R29" t="str">
            <v>新北市立達觀國民中小學</v>
          </cell>
          <cell r="S29" t="str">
            <v>林瑀璦</v>
          </cell>
          <cell r="T29" t="str">
            <v>新北市立達觀國民中小學</v>
          </cell>
          <cell r="U29" t="str">
            <v>古佑婷</v>
          </cell>
          <cell r="V29" t="str">
            <v>新北市立達觀國民中小學</v>
          </cell>
          <cell r="W29" t="str">
            <v xml:space="preserve">   </v>
          </cell>
          <cell r="X29">
            <v>0</v>
          </cell>
          <cell r="Y29">
            <v>0</v>
          </cell>
          <cell r="Z29">
            <v>0</v>
          </cell>
        </row>
        <row r="30">
          <cell r="A30">
            <v>28</v>
          </cell>
          <cell r="B30" t="str">
            <v>TWJS18089</v>
          </cell>
          <cell r="C30" t="str">
            <v>移動鬧鐘</v>
          </cell>
          <cell r="D30">
            <v>85</v>
          </cell>
          <cell r="E30">
            <v>77</v>
          </cell>
          <cell r="F30">
            <v>85</v>
          </cell>
          <cell r="G30">
            <v>80</v>
          </cell>
          <cell r="H30">
            <v>80</v>
          </cell>
          <cell r="I30">
            <v>84</v>
          </cell>
          <cell r="J30">
            <v>85</v>
          </cell>
          <cell r="K30">
            <v>84</v>
          </cell>
          <cell r="L30">
            <v>0</v>
          </cell>
          <cell r="M30">
            <v>80.92</v>
          </cell>
          <cell r="N30">
            <v>0</v>
          </cell>
          <cell r="O30">
            <v>80.92</v>
          </cell>
          <cell r="P30">
            <v>28</v>
          </cell>
          <cell r="Q30">
            <v>0</v>
          </cell>
          <cell r="R30" t="str">
            <v>廖敏秀</v>
          </cell>
          <cell r="S30" t="str">
            <v>新北市私立南山高級中學</v>
          </cell>
          <cell r="T30" t="str">
            <v>許愛恩</v>
          </cell>
          <cell r="U30" t="str">
            <v>新北市私立南山高級中學</v>
          </cell>
          <cell r="V30" t="str">
            <v>廖璦妮</v>
          </cell>
          <cell r="W30" t="str">
            <v xml:space="preserve">   </v>
          </cell>
          <cell r="X30">
            <v>0</v>
          </cell>
          <cell r="Y30">
            <v>0</v>
          </cell>
          <cell r="Z30">
            <v>0</v>
          </cell>
        </row>
        <row r="31">
          <cell r="A31">
            <v>29</v>
          </cell>
          <cell r="B31" t="str">
            <v>TWJS18154</v>
          </cell>
          <cell r="C31" t="str">
            <v>太陽能LED伸縮車阻</v>
          </cell>
          <cell r="D31">
            <v>75</v>
          </cell>
          <cell r="E31">
            <v>77</v>
          </cell>
          <cell r="F31">
            <v>88</v>
          </cell>
          <cell r="G31">
            <v>82</v>
          </cell>
          <cell r="H31">
            <v>83</v>
          </cell>
          <cell r="I31">
            <v>86</v>
          </cell>
          <cell r="J31">
            <v>85</v>
          </cell>
          <cell r="K31">
            <v>85</v>
          </cell>
          <cell r="L31">
            <v>0</v>
          </cell>
          <cell r="M31">
            <v>80.78</v>
          </cell>
          <cell r="N31">
            <v>0</v>
          </cell>
          <cell r="O31">
            <v>80.78</v>
          </cell>
          <cell r="P31">
            <v>29</v>
          </cell>
          <cell r="Q31" t="str">
            <v>方昱達</v>
          </cell>
          <cell r="R31" t="str">
            <v>高雄市苓雅國民中學</v>
          </cell>
          <cell r="S31" t="str">
            <v>賴宇晟</v>
          </cell>
          <cell r="T31" t="str">
            <v>高雄市苓雅國民中學</v>
          </cell>
          <cell r="U31" t="str">
            <v>陳祺幃</v>
          </cell>
          <cell r="V31" t="str">
            <v>高雄市苓雅國民中學</v>
          </cell>
          <cell r="W31" t="str">
            <v xml:space="preserve">   </v>
          </cell>
          <cell r="X31">
            <v>0</v>
          </cell>
          <cell r="Y31">
            <v>0</v>
          </cell>
          <cell r="Z31">
            <v>0</v>
          </cell>
        </row>
        <row r="32">
          <cell r="A32">
            <v>30</v>
          </cell>
          <cell r="B32" t="str">
            <v>TWJS18147</v>
          </cell>
          <cell r="C32" t="str">
            <v>機車防盜系統</v>
          </cell>
          <cell r="D32">
            <v>78</v>
          </cell>
          <cell r="E32">
            <v>80</v>
          </cell>
          <cell r="F32">
            <v>84</v>
          </cell>
          <cell r="G32">
            <v>80</v>
          </cell>
          <cell r="H32">
            <v>85</v>
          </cell>
          <cell r="I32">
            <v>84</v>
          </cell>
          <cell r="J32">
            <v>85</v>
          </cell>
          <cell r="K32">
            <v>83</v>
          </cell>
          <cell r="L32">
            <v>0</v>
          </cell>
          <cell r="M32">
            <v>80.52</v>
          </cell>
          <cell r="N32">
            <v>0</v>
          </cell>
          <cell r="O32">
            <v>80.52</v>
          </cell>
          <cell r="P32">
            <v>30</v>
          </cell>
          <cell r="Q32" t="str">
            <v>陳芊華</v>
          </cell>
          <cell r="R32" t="str">
            <v>花蓮縣縣立壽豐國民中學</v>
          </cell>
          <cell r="S32" t="str">
            <v>黃楊琪</v>
          </cell>
          <cell r="T32" t="str">
            <v>花蓮縣縣立壽豐國民中學</v>
          </cell>
          <cell r="U32" t="str">
            <v>姚子淵</v>
          </cell>
          <cell r="V32" t="str">
            <v>花蓮縣縣立壽豐國民中學</v>
          </cell>
          <cell r="W32" t="str">
            <v xml:space="preserve">   </v>
          </cell>
          <cell r="X32">
            <v>0</v>
          </cell>
          <cell r="Y32">
            <v>0</v>
          </cell>
          <cell r="Z32">
            <v>0</v>
          </cell>
        </row>
        <row r="33">
          <cell r="A33">
            <v>31</v>
          </cell>
          <cell r="B33" t="str">
            <v>TWJS18151</v>
          </cell>
          <cell r="C33" t="str">
            <v>隨身多功能環保杯</v>
          </cell>
          <cell r="D33">
            <v>80</v>
          </cell>
          <cell r="E33">
            <v>82</v>
          </cell>
          <cell r="F33">
            <v>80</v>
          </cell>
          <cell r="G33">
            <v>83</v>
          </cell>
          <cell r="H33">
            <v>82</v>
          </cell>
          <cell r="I33">
            <v>85</v>
          </cell>
          <cell r="J33">
            <v>85</v>
          </cell>
          <cell r="K33">
            <v>81</v>
          </cell>
          <cell r="L33">
            <v>0</v>
          </cell>
          <cell r="M33">
            <v>80.199999999999989</v>
          </cell>
          <cell r="N33">
            <v>0</v>
          </cell>
          <cell r="O33">
            <v>80.199999999999989</v>
          </cell>
          <cell r="P33">
            <v>31</v>
          </cell>
          <cell r="Q33" t="str">
            <v>呂侑叡</v>
          </cell>
          <cell r="R33" t="str">
            <v>嘉義市市立北興國民中學</v>
          </cell>
          <cell r="S33" t="str">
            <v>陳彥樺</v>
          </cell>
          <cell r="T33" t="str">
            <v>嘉義市市立北興國民中學</v>
          </cell>
          <cell r="U33" t="str">
            <v>黃亮昕</v>
          </cell>
          <cell r="V33" t="str">
            <v>嘉義市市立北興國民中學</v>
          </cell>
          <cell r="W33" t="str">
            <v xml:space="preserve">   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32</v>
          </cell>
          <cell r="B34" t="str">
            <v>TWJS18121</v>
          </cell>
          <cell r="C34" t="str">
            <v>蝸牛防護牆</v>
          </cell>
          <cell r="D34">
            <v>88</v>
          </cell>
          <cell r="E34">
            <v>75</v>
          </cell>
          <cell r="F34">
            <v>78</v>
          </cell>
          <cell r="G34">
            <v>82</v>
          </cell>
          <cell r="H34">
            <v>80</v>
          </cell>
          <cell r="I34">
            <v>84</v>
          </cell>
          <cell r="J34">
            <v>85</v>
          </cell>
          <cell r="K34">
            <v>86</v>
          </cell>
          <cell r="L34">
            <v>0</v>
          </cell>
          <cell r="M34">
            <v>80.069999999999993</v>
          </cell>
          <cell r="N34">
            <v>0</v>
          </cell>
          <cell r="O34">
            <v>80.069999999999993</v>
          </cell>
          <cell r="P34">
            <v>32</v>
          </cell>
          <cell r="Q34" t="str">
            <v>林珈安</v>
          </cell>
          <cell r="R34" t="str">
            <v>羅東國中</v>
          </cell>
          <cell r="S34" t="str">
            <v>陳鍇灝</v>
          </cell>
          <cell r="T34" t="str">
            <v>羅東國中</v>
          </cell>
          <cell r="U34">
            <v>0</v>
          </cell>
          <cell r="V34">
            <v>0</v>
          </cell>
          <cell r="W34" t="str">
            <v xml:space="preserve">   </v>
          </cell>
          <cell r="X34">
            <v>0</v>
          </cell>
          <cell r="Y34">
            <v>0</v>
          </cell>
          <cell r="Z34">
            <v>0</v>
          </cell>
        </row>
        <row r="35">
          <cell r="A35">
            <v>33</v>
          </cell>
          <cell r="B35" t="str">
            <v>TWJS18133</v>
          </cell>
          <cell r="C35" t="str">
            <v>快速除濕、除臭鞋櫃</v>
          </cell>
          <cell r="D35">
            <v>75</v>
          </cell>
          <cell r="E35">
            <v>77</v>
          </cell>
          <cell r="F35">
            <v>82</v>
          </cell>
          <cell r="G35">
            <v>84</v>
          </cell>
          <cell r="H35">
            <v>82</v>
          </cell>
          <cell r="I35">
            <v>87</v>
          </cell>
          <cell r="J35">
            <v>86</v>
          </cell>
          <cell r="K35">
            <v>87</v>
          </cell>
          <cell r="L35">
            <v>0</v>
          </cell>
          <cell r="M35">
            <v>80.06</v>
          </cell>
          <cell r="N35">
            <v>0</v>
          </cell>
          <cell r="O35">
            <v>80.06</v>
          </cell>
          <cell r="P35">
            <v>33</v>
          </cell>
          <cell r="Q35" t="str">
            <v>莊博琛</v>
          </cell>
          <cell r="R35" t="str">
            <v>桃園市私立六和高級中學</v>
          </cell>
          <cell r="S35" t="str">
            <v>莊凱博</v>
          </cell>
          <cell r="T35" t="str">
            <v>桃園市私立六和高級中學</v>
          </cell>
          <cell r="U35" t="str">
            <v>李聿風</v>
          </cell>
          <cell r="V35" t="str">
            <v>桃園市私立六和高級中學</v>
          </cell>
          <cell r="W35" t="str">
            <v xml:space="preserve">   </v>
          </cell>
          <cell r="X35">
            <v>0</v>
          </cell>
          <cell r="Y35">
            <v>0</v>
          </cell>
          <cell r="Z35">
            <v>0</v>
          </cell>
        </row>
        <row r="36">
          <cell r="A36">
            <v>34</v>
          </cell>
          <cell r="B36" t="str">
            <v>TWJS18107</v>
          </cell>
          <cell r="C36" t="str">
            <v>即時造氧救命手杖</v>
          </cell>
          <cell r="D36">
            <v>82</v>
          </cell>
          <cell r="E36">
            <v>80</v>
          </cell>
          <cell r="F36">
            <v>82</v>
          </cell>
          <cell r="G36">
            <v>80</v>
          </cell>
          <cell r="H36">
            <v>82</v>
          </cell>
          <cell r="I36">
            <v>84</v>
          </cell>
          <cell r="J36">
            <v>84</v>
          </cell>
          <cell r="K36">
            <v>80</v>
          </cell>
          <cell r="L36">
            <v>0</v>
          </cell>
          <cell r="M36">
            <v>80.02000000000001</v>
          </cell>
          <cell r="N36">
            <v>0</v>
          </cell>
          <cell r="O36">
            <v>80.02000000000001</v>
          </cell>
          <cell r="P36">
            <v>34</v>
          </cell>
          <cell r="Q36" t="str">
            <v>陳仲傑</v>
          </cell>
          <cell r="R36" t="str">
            <v>嘉義市市立民生國民中學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 t="str">
            <v xml:space="preserve">   </v>
          </cell>
          <cell r="X36">
            <v>0</v>
          </cell>
          <cell r="Y36">
            <v>0</v>
          </cell>
          <cell r="Z36">
            <v>0</v>
          </cell>
        </row>
        <row r="37">
          <cell r="A37">
            <v>35</v>
          </cell>
          <cell r="B37" t="str">
            <v>TWJS18149</v>
          </cell>
          <cell r="C37" t="str">
            <v>星空膠囊環保餐具</v>
          </cell>
          <cell r="D37">
            <v>75</v>
          </cell>
          <cell r="E37">
            <v>80</v>
          </cell>
          <cell r="F37">
            <v>84</v>
          </cell>
          <cell r="G37">
            <v>83</v>
          </cell>
          <cell r="H37">
            <v>83</v>
          </cell>
          <cell r="I37">
            <v>85</v>
          </cell>
          <cell r="J37">
            <v>84</v>
          </cell>
          <cell r="K37">
            <v>81</v>
          </cell>
          <cell r="L37">
            <v>0</v>
          </cell>
          <cell r="M37">
            <v>79.949999999999989</v>
          </cell>
          <cell r="N37">
            <v>0</v>
          </cell>
          <cell r="O37">
            <v>79.949999999999989</v>
          </cell>
          <cell r="P37">
            <v>35</v>
          </cell>
          <cell r="Q37" t="str">
            <v>許峻祥</v>
          </cell>
          <cell r="R37" t="str">
            <v>嘉義市市立北興國民中學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 t="str">
            <v xml:space="preserve">   </v>
          </cell>
          <cell r="X37">
            <v>0</v>
          </cell>
          <cell r="Y37">
            <v>0</v>
          </cell>
          <cell r="Z37">
            <v>0</v>
          </cell>
        </row>
        <row r="38">
          <cell r="A38">
            <v>36</v>
          </cell>
          <cell r="B38" t="str">
            <v>TWJS18029</v>
          </cell>
          <cell r="C38" t="str">
            <v>多功能站立式加掛勾的砧板</v>
          </cell>
          <cell r="D38">
            <v>75</v>
          </cell>
          <cell r="E38">
            <v>84</v>
          </cell>
          <cell r="F38">
            <v>81</v>
          </cell>
          <cell r="G38">
            <v>80</v>
          </cell>
          <cell r="H38">
            <v>83</v>
          </cell>
          <cell r="I38">
            <v>83</v>
          </cell>
          <cell r="J38">
            <v>84</v>
          </cell>
          <cell r="K38">
            <v>83</v>
          </cell>
          <cell r="L38">
            <v>0</v>
          </cell>
          <cell r="M38">
            <v>79.69</v>
          </cell>
          <cell r="N38">
            <v>0</v>
          </cell>
          <cell r="O38">
            <v>79.69</v>
          </cell>
          <cell r="P38">
            <v>36</v>
          </cell>
          <cell r="Q38" t="str">
            <v>李梓瑋</v>
          </cell>
          <cell r="R38" t="str">
            <v>宜蘭縣立冬山國民中學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 t="str">
            <v xml:space="preserve">   </v>
          </cell>
          <cell r="X38">
            <v>0</v>
          </cell>
          <cell r="Y38">
            <v>0</v>
          </cell>
          <cell r="Z38">
            <v>0</v>
          </cell>
        </row>
        <row r="39">
          <cell r="A39">
            <v>37</v>
          </cell>
          <cell r="B39" t="str">
            <v>TWJS18095</v>
          </cell>
          <cell r="C39" t="str">
            <v>Baby救星</v>
          </cell>
          <cell r="D39">
            <v>80</v>
          </cell>
          <cell r="E39">
            <v>80</v>
          </cell>
          <cell r="F39">
            <v>80</v>
          </cell>
          <cell r="G39">
            <v>80</v>
          </cell>
          <cell r="H39">
            <v>82</v>
          </cell>
          <cell r="I39">
            <v>86</v>
          </cell>
          <cell r="J39">
            <v>85</v>
          </cell>
          <cell r="K39">
            <v>80</v>
          </cell>
          <cell r="L39">
            <v>0</v>
          </cell>
          <cell r="M39">
            <v>79.580000000000013</v>
          </cell>
          <cell r="N39">
            <v>0</v>
          </cell>
          <cell r="O39">
            <v>79.580000000000013</v>
          </cell>
          <cell r="P39">
            <v>37</v>
          </cell>
          <cell r="Q39" t="str">
            <v>葉治呈</v>
          </cell>
          <cell r="R39" t="str">
            <v>高雄市鼓山區明華國民中學</v>
          </cell>
          <cell r="S39" t="str">
            <v>梁景登</v>
          </cell>
          <cell r="T39" t="str">
            <v>高雄市國立高雄師範大學附屬高級中學中部</v>
          </cell>
          <cell r="U39" t="str">
            <v>柯芝庭</v>
          </cell>
          <cell r="V39" t="str">
            <v>高雄市仁武區大灣國民中學</v>
          </cell>
          <cell r="W39" t="str">
            <v xml:space="preserve">   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38</v>
          </cell>
          <cell r="B40" t="str">
            <v>TWJS18159</v>
          </cell>
          <cell r="C40" t="str">
            <v>檸檬豆豆清潔錠</v>
          </cell>
          <cell r="D40">
            <v>80</v>
          </cell>
          <cell r="E40">
            <v>75</v>
          </cell>
          <cell r="F40">
            <v>82</v>
          </cell>
          <cell r="G40">
            <v>80</v>
          </cell>
          <cell r="H40">
            <v>82</v>
          </cell>
          <cell r="I40">
            <v>86</v>
          </cell>
          <cell r="J40">
            <v>84</v>
          </cell>
          <cell r="K40">
            <v>84</v>
          </cell>
          <cell r="L40">
            <v>0</v>
          </cell>
          <cell r="M40">
            <v>79.530000000000015</v>
          </cell>
          <cell r="N40">
            <v>0</v>
          </cell>
          <cell r="O40">
            <v>79.530000000000015</v>
          </cell>
          <cell r="P40">
            <v>38</v>
          </cell>
          <cell r="Q40" t="str">
            <v>吳承祐</v>
          </cell>
          <cell r="R40" t="str">
            <v>水上國中</v>
          </cell>
          <cell r="S40" t="str">
            <v>李冠佑</v>
          </cell>
          <cell r="T40" t="str">
            <v>水上國中</v>
          </cell>
          <cell r="U40" t="str">
            <v>李右塏</v>
          </cell>
          <cell r="V40" t="str">
            <v>水上國中</v>
          </cell>
          <cell r="W40" t="str">
            <v xml:space="preserve">   </v>
          </cell>
          <cell r="X40">
            <v>0</v>
          </cell>
          <cell r="Y40">
            <v>0</v>
          </cell>
          <cell r="Z40">
            <v>0</v>
          </cell>
        </row>
        <row r="41">
          <cell r="A41">
            <v>39</v>
          </cell>
          <cell r="B41" t="str">
            <v>TWJS18156</v>
          </cell>
          <cell r="C41" t="str">
            <v>SMART LOCK 智能鎖</v>
          </cell>
          <cell r="D41">
            <v>75</v>
          </cell>
          <cell r="E41">
            <v>77</v>
          </cell>
          <cell r="F41">
            <v>81</v>
          </cell>
          <cell r="G41">
            <v>83</v>
          </cell>
          <cell r="H41">
            <v>85</v>
          </cell>
          <cell r="I41">
            <v>87</v>
          </cell>
          <cell r="J41">
            <v>85</v>
          </cell>
          <cell r="K41">
            <v>82</v>
          </cell>
          <cell r="L41">
            <v>0</v>
          </cell>
          <cell r="M41">
            <v>79.459999999999994</v>
          </cell>
          <cell r="N41">
            <v>0</v>
          </cell>
          <cell r="O41">
            <v>79.459999999999994</v>
          </cell>
          <cell r="P41">
            <v>39</v>
          </cell>
          <cell r="Q41" t="str">
            <v>王祥丞</v>
          </cell>
          <cell r="R41" t="str">
            <v>花蓮慈濟學校財團法人慈濟大學附屬高級中學</v>
          </cell>
          <cell r="S41" t="str">
            <v>許琪恩</v>
          </cell>
          <cell r="T41" t="str">
            <v>花蓮慈濟學校財團法人慈濟大學附屬高級中學</v>
          </cell>
          <cell r="U41" t="str">
            <v>呂紹濬</v>
          </cell>
          <cell r="V41" t="str">
            <v>花蓮慈濟學校財團法人慈濟大學附屬高級中學</v>
          </cell>
          <cell r="W41" t="str">
            <v xml:space="preserve">   </v>
          </cell>
          <cell r="X41">
            <v>0</v>
          </cell>
          <cell r="Y41">
            <v>0</v>
          </cell>
          <cell r="Z41">
            <v>0</v>
          </cell>
        </row>
        <row r="42">
          <cell r="A42">
            <v>40</v>
          </cell>
          <cell r="B42" t="str">
            <v>TWJS18052</v>
          </cell>
          <cell r="C42" t="str">
            <v>電扶梯防夾警告裝置</v>
          </cell>
          <cell r="D42">
            <v>80</v>
          </cell>
          <cell r="E42">
            <v>77</v>
          </cell>
          <cell r="F42">
            <v>84</v>
          </cell>
          <cell r="G42">
            <v>75</v>
          </cell>
          <cell r="H42">
            <v>79</v>
          </cell>
          <cell r="I42">
            <v>80</v>
          </cell>
          <cell r="J42">
            <v>85</v>
          </cell>
          <cell r="K42">
            <v>85</v>
          </cell>
          <cell r="L42">
            <v>0</v>
          </cell>
          <cell r="M42">
            <v>79.150000000000006</v>
          </cell>
          <cell r="N42">
            <v>0</v>
          </cell>
          <cell r="O42">
            <v>79.150000000000006</v>
          </cell>
          <cell r="P42">
            <v>40</v>
          </cell>
          <cell r="Q42" t="str">
            <v>葉安哲</v>
          </cell>
          <cell r="R42" t="str">
            <v>新北市財團法人南山高級中學</v>
          </cell>
          <cell r="S42" t="str">
            <v>江建瑩</v>
          </cell>
          <cell r="T42" t="str">
            <v>新北市財團法人南山高級中學</v>
          </cell>
          <cell r="U42">
            <v>0</v>
          </cell>
          <cell r="V42">
            <v>0</v>
          </cell>
          <cell r="W42" t="str">
            <v xml:space="preserve">   </v>
          </cell>
          <cell r="X42">
            <v>0</v>
          </cell>
          <cell r="Y42">
            <v>0</v>
          </cell>
          <cell r="Z42">
            <v>0</v>
          </cell>
        </row>
        <row r="43">
          <cell r="A43">
            <v>41</v>
          </cell>
          <cell r="B43" t="str">
            <v>TWJS18044</v>
          </cell>
          <cell r="C43" t="str">
            <v>汽車遮雨板</v>
          </cell>
          <cell r="D43">
            <v>80</v>
          </cell>
          <cell r="E43">
            <v>82</v>
          </cell>
          <cell r="F43">
            <v>78</v>
          </cell>
          <cell r="G43">
            <v>80</v>
          </cell>
          <cell r="H43">
            <v>80</v>
          </cell>
          <cell r="I43">
            <v>84</v>
          </cell>
          <cell r="J43">
            <v>84</v>
          </cell>
          <cell r="K43">
            <v>80</v>
          </cell>
          <cell r="L43">
            <v>0</v>
          </cell>
          <cell r="M43">
            <v>79.02000000000001</v>
          </cell>
          <cell r="N43">
            <v>0</v>
          </cell>
          <cell r="O43">
            <v>79.02000000000001</v>
          </cell>
          <cell r="P43">
            <v>41</v>
          </cell>
          <cell r="Q43" t="str">
            <v>潘若玟</v>
          </cell>
          <cell r="R43" t="str">
            <v>宜蘭縣立宜蘭國中</v>
          </cell>
          <cell r="S43" t="str">
            <v>吳宗祐</v>
          </cell>
          <cell r="T43" t="str">
            <v>宜蘭縣縣立宜蘭國民中學</v>
          </cell>
          <cell r="U43" t="str">
            <v>陳靜萱</v>
          </cell>
          <cell r="V43" t="str">
            <v>宜蘭縣立宜蘭國中</v>
          </cell>
          <cell r="W43" t="str">
            <v xml:space="preserve">   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42</v>
          </cell>
          <cell r="B44" t="str">
            <v>TWJS18053</v>
          </cell>
          <cell r="C44" t="str">
            <v>背包背帶涼風透氣裝置</v>
          </cell>
          <cell r="D44">
            <v>75</v>
          </cell>
          <cell r="E44">
            <v>77</v>
          </cell>
          <cell r="F44">
            <v>78</v>
          </cell>
          <cell r="G44">
            <v>80</v>
          </cell>
          <cell r="H44">
            <v>80</v>
          </cell>
          <cell r="I44">
            <v>85</v>
          </cell>
          <cell r="J44">
            <v>85</v>
          </cell>
          <cell r="K44">
            <v>85</v>
          </cell>
          <cell r="L44">
            <v>0</v>
          </cell>
          <cell r="M44">
            <v>78.2</v>
          </cell>
          <cell r="N44">
            <v>0</v>
          </cell>
          <cell r="O44">
            <v>78.2</v>
          </cell>
          <cell r="P44">
            <v>42</v>
          </cell>
          <cell r="Q44" t="str">
            <v>陳瑩臻</v>
          </cell>
          <cell r="R44" t="str">
            <v>新北市財團法人南山高級中學</v>
          </cell>
          <cell r="S44" t="str">
            <v>陳紹恩</v>
          </cell>
          <cell r="T44" t="str">
            <v>新北市財團法人南山高級中學</v>
          </cell>
          <cell r="U44">
            <v>0</v>
          </cell>
          <cell r="V44">
            <v>0</v>
          </cell>
          <cell r="W44" t="str">
            <v xml:space="preserve">   </v>
          </cell>
          <cell r="X44">
            <v>0</v>
          </cell>
          <cell r="Y44">
            <v>0</v>
          </cell>
          <cell r="Z44">
            <v>0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A80">
            <v>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A81">
            <v>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A84">
            <v>0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A87">
            <v>0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A92">
            <v>0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A98">
            <v>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A100">
            <v>0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A101">
            <v>0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A105">
            <v>0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A106">
            <v>0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A110">
            <v>0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A111">
            <v>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A113">
            <v>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A116">
            <v>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>
            <v>0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A124">
            <v>0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A125">
            <v>0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>
            <v>0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>
            <v>0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>
            <v>0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0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A133">
            <v>0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>
            <v>0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A137">
            <v>0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A138">
            <v>0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A141">
            <v>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A143">
            <v>0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A145">
            <v>0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A147">
            <v>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A149">
            <v>0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A151">
            <v>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>
            <v>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</row>
        <row r="270">
          <cell r="A270">
            <v>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</row>
        <row r="272">
          <cell r="A272">
            <v>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</row>
        <row r="273">
          <cell r="A273">
            <v>0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>
            <v>0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0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>
            <v>0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>
            <v>0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</row>
        <row r="283">
          <cell r="A283">
            <v>0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</row>
        <row r="285">
          <cell r="A285">
            <v>0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</row>
        <row r="291">
          <cell r="A291">
            <v>0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</row>
        <row r="294">
          <cell r="A294">
            <v>0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</row>
        <row r="298">
          <cell r="A298">
            <v>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</row>
        <row r="307">
          <cell r="A307">
            <v>0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</row>
        <row r="311">
          <cell r="A311">
            <v>0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</row>
        <row r="313">
          <cell r="A313">
            <v>0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</row>
        <row r="314">
          <cell r="A314">
            <v>0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</row>
        <row r="315">
          <cell r="A315">
            <v>0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</row>
        <row r="316">
          <cell r="A316">
            <v>0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</row>
        <row r="319">
          <cell r="A319">
            <v>0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</row>
        <row r="321">
          <cell r="A321">
            <v>0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</row>
        <row r="324">
          <cell r="A324">
            <v>0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</row>
        <row r="327">
          <cell r="A327">
            <v>0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</row>
        <row r="329">
          <cell r="A329">
            <v>0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</row>
        <row r="331">
          <cell r="A331">
            <v>0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</row>
        <row r="332">
          <cell r="A332">
            <v>0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</row>
        <row r="338">
          <cell r="A338">
            <v>0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</row>
        <row r="355">
          <cell r="A355">
            <v>0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</row>
        <row r="375">
          <cell r="A375">
            <v>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</row>
        <row r="386">
          <cell r="A386">
            <v>0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</row>
        <row r="387">
          <cell r="A387">
            <v>0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</row>
        <row r="389">
          <cell r="A389">
            <v>0</v>
          </cell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</row>
        <row r="390">
          <cell r="A390">
            <v>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</row>
        <row r="393">
          <cell r="A393">
            <v>0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</row>
        <row r="395">
          <cell r="A395">
            <v>0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</row>
        <row r="396">
          <cell r="A396">
            <v>0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</row>
        <row r="398">
          <cell r="A398">
            <v>0</v>
          </cell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</row>
        <row r="399">
          <cell r="A399">
            <v>0</v>
          </cell>
          <cell r="B399">
            <v>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</row>
        <row r="400">
          <cell r="A400">
            <v>0</v>
          </cell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</row>
        <row r="403">
          <cell r="A403">
            <v>0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</row>
        <row r="404">
          <cell r="A404">
            <v>0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</row>
        <row r="405">
          <cell r="A405">
            <v>0</v>
          </cell>
          <cell r="B405">
            <v>0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</row>
        <row r="406">
          <cell r="A406">
            <v>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</row>
        <row r="407">
          <cell r="A407">
            <v>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</row>
        <row r="408">
          <cell r="A408">
            <v>0</v>
          </cell>
          <cell r="B408">
            <v>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</row>
        <row r="409">
          <cell r="A409">
            <v>0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</row>
        <row r="410">
          <cell r="A410">
            <v>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</row>
        <row r="411">
          <cell r="A411">
            <v>0</v>
          </cell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</row>
        <row r="412">
          <cell r="A412">
            <v>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</row>
        <row r="413">
          <cell r="A413">
            <v>0</v>
          </cell>
          <cell r="B413">
            <v>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</row>
        <row r="414">
          <cell r="A414">
            <v>0</v>
          </cell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</row>
        <row r="415">
          <cell r="A415">
            <v>0</v>
          </cell>
          <cell r="B415">
            <v>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</row>
        <row r="416">
          <cell r="A416">
            <v>0</v>
          </cell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</row>
        <row r="417">
          <cell r="A417">
            <v>0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</row>
        <row r="418">
          <cell r="A418">
            <v>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</row>
        <row r="419">
          <cell r="A419">
            <v>0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</row>
        <row r="420">
          <cell r="A420">
            <v>0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</row>
        <row r="421">
          <cell r="A421">
            <v>0</v>
          </cell>
          <cell r="B421">
            <v>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</row>
        <row r="422">
          <cell r="A422">
            <v>0</v>
          </cell>
          <cell r="B422">
            <v>0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</row>
        <row r="423">
          <cell r="A423">
            <v>0</v>
          </cell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</row>
        <row r="424">
          <cell r="A424">
            <v>0</v>
          </cell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</row>
        <row r="425">
          <cell r="A425">
            <v>0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</row>
        <row r="427">
          <cell r="A427">
            <v>0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</row>
        <row r="428">
          <cell r="A428">
            <v>0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</row>
        <row r="429">
          <cell r="A429">
            <v>0</v>
          </cell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</row>
        <row r="430">
          <cell r="A430">
            <v>0</v>
          </cell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</row>
        <row r="431">
          <cell r="A431">
            <v>0</v>
          </cell>
          <cell r="B431">
            <v>0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</row>
        <row r="432">
          <cell r="A432">
            <v>0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</row>
        <row r="433">
          <cell r="A433">
            <v>0</v>
          </cell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</row>
        <row r="434">
          <cell r="A434">
            <v>0</v>
          </cell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</row>
        <row r="435">
          <cell r="A435">
            <v>0</v>
          </cell>
          <cell r="B435">
            <v>0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</row>
        <row r="436">
          <cell r="A436">
            <v>0</v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</row>
        <row r="437">
          <cell r="A437">
            <v>0</v>
          </cell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</row>
        <row r="438">
          <cell r="A438">
            <v>0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</row>
        <row r="439">
          <cell r="A439">
            <v>0</v>
          </cell>
          <cell r="B439">
            <v>0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</row>
        <row r="440">
          <cell r="A440">
            <v>0</v>
          </cell>
          <cell r="B440">
            <v>0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</row>
        <row r="441">
          <cell r="A441">
            <v>0</v>
          </cell>
          <cell r="B441">
            <v>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</row>
        <row r="442">
          <cell r="A442">
            <v>0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</row>
        <row r="443">
          <cell r="A443">
            <v>0</v>
          </cell>
          <cell r="B443">
            <v>0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</row>
        <row r="444">
          <cell r="A444">
            <v>0</v>
          </cell>
          <cell r="B444">
            <v>0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</row>
        <row r="445">
          <cell r="A445">
            <v>0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</row>
        <row r="446">
          <cell r="A446">
            <v>0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</row>
        <row r="447">
          <cell r="A447">
            <v>0</v>
          </cell>
          <cell r="B447">
            <v>0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</row>
        <row r="448">
          <cell r="A448">
            <v>0</v>
          </cell>
          <cell r="B448">
            <v>0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</row>
        <row r="449">
          <cell r="A449">
            <v>0</v>
          </cell>
          <cell r="B449">
            <v>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</row>
        <row r="450">
          <cell r="A450">
            <v>0</v>
          </cell>
          <cell r="B450">
            <v>0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</row>
        <row r="451">
          <cell r="A451">
            <v>0</v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</row>
        <row r="453">
          <cell r="A453">
            <v>0</v>
          </cell>
          <cell r="B453">
            <v>0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</row>
        <row r="454">
          <cell r="A454">
            <v>0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</row>
        <row r="455">
          <cell r="A455">
            <v>0</v>
          </cell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</row>
        <row r="456">
          <cell r="A456">
            <v>0</v>
          </cell>
          <cell r="B456">
            <v>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</row>
        <row r="457">
          <cell r="A457">
            <v>0</v>
          </cell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</row>
        <row r="458">
          <cell r="A458">
            <v>0</v>
          </cell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</row>
        <row r="459">
          <cell r="A459">
            <v>0</v>
          </cell>
          <cell r="B459">
            <v>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</row>
        <row r="460">
          <cell r="A460">
            <v>0</v>
          </cell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</row>
        <row r="461">
          <cell r="A461">
            <v>0</v>
          </cell>
          <cell r="B461">
            <v>0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</row>
        <row r="462">
          <cell r="A462">
            <v>0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</row>
        <row r="463">
          <cell r="A463">
            <v>0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</row>
        <row r="464">
          <cell r="A464">
            <v>0</v>
          </cell>
          <cell r="B464">
            <v>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</row>
        <row r="465">
          <cell r="A465">
            <v>0</v>
          </cell>
          <cell r="B465">
            <v>0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</row>
        <row r="466">
          <cell r="A466">
            <v>0</v>
          </cell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</row>
        <row r="467">
          <cell r="A467">
            <v>0</v>
          </cell>
          <cell r="B467">
            <v>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</row>
        <row r="468">
          <cell r="A468">
            <v>0</v>
          </cell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</row>
        <row r="469">
          <cell r="A469">
            <v>0</v>
          </cell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</row>
        <row r="470">
          <cell r="A470">
            <v>0</v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</row>
        <row r="471">
          <cell r="A471">
            <v>0</v>
          </cell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</row>
        <row r="472">
          <cell r="A472">
            <v>0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</row>
        <row r="473">
          <cell r="A473">
            <v>0</v>
          </cell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</row>
        <row r="474">
          <cell r="A474">
            <v>0</v>
          </cell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</row>
        <row r="475">
          <cell r="A475">
            <v>0</v>
          </cell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</row>
        <row r="477">
          <cell r="A477">
            <v>0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</row>
        <row r="479">
          <cell r="A479">
            <v>0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</row>
        <row r="480">
          <cell r="A480">
            <v>0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</row>
        <row r="481">
          <cell r="A481">
            <v>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</row>
        <row r="483">
          <cell r="A483">
            <v>0</v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</row>
        <row r="485">
          <cell r="A485">
            <v>0</v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</row>
        <row r="486">
          <cell r="A486">
            <v>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</row>
        <row r="489">
          <cell r="A489">
            <v>0</v>
          </cell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</row>
        <row r="490">
          <cell r="A490">
            <v>0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</row>
        <row r="491">
          <cell r="A491">
            <v>0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</row>
        <row r="492">
          <cell r="A492">
            <v>0</v>
          </cell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</row>
        <row r="493">
          <cell r="A493">
            <v>0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</row>
        <row r="494">
          <cell r="A494">
            <v>0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</row>
        <row r="495">
          <cell r="A495">
            <v>0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</row>
        <row r="496">
          <cell r="A496">
            <v>0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</row>
        <row r="497">
          <cell r="A497">
            <v>0</v>
          </cell>
          <cell r="B497">
            <v>0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</row>
        <row r="498">
          <cell r="A498">
            <v>0</v>
          </cell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</row>
        <row r="499">
          <cell r="A499">
            <v>0</v>
          </cell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</row>
        <row r="500">
          <cell r="A500">
            <v>0</v>
          </cell>
          <cell r="B500">
            <v>0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</row>
        <row r="501">
          <cell r="A501">
            <v>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</row>
        <row r="503">
          <cell r="A503">
            <v>0</v>
          </cell>
          <cell r="B503">
            <v>0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</row>
        <row r="505">
          <cell r="A505">
            <v>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</row>
        <row r="506">
          <cell r="A506">
            <v>0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</row>
        <row r="507">
          <cell r="A507">
            <v>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</row>
        <row r="508">
          <cell r="A508">
            <v>0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</row>
        <row r="509">
          <cell r="A509">
            <v>0</v>
          </cell>
          <cell r="B509">
            <v>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</row>
        <row r="510">
          <cell r="A510">
            <v>0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</row>
        <row r="511">
          <cell r="A511">
            <v>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</row>
        <row r="512">
          <cell r="A512">
            <v>0</v>
          </cell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</row>
        <row r="513">
          <cell r="A513">
            <v>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</row>
        <row r="515">
          <cell r="A515">
            <v>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</row>
        <row r="516">
          <cell r="A516">
            <v>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</row>
        <row r="517">
          <cell r="A517">
            <v>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</row>
        <row r="518">
          <cell r="A518">
            <v>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</row>
        <row r="519">
          <cell r="A519">
            <v>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</row>
        <row r="520">
          <cell r="A520">
            <v>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</row>
        <row r="521">
          <cell r="A521">
            <v>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</row>
        <row r="523">
          <cell r="A523">
            <v>0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</row>
        <row r="524">
          <cell r="A524">
            <v>0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</row>
        <row r="525">
          <cell r="A525">
            <v>0</v>
          </cell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</row>
        <row r="526">
          <cell r="A526">
            <v>0</v>
          </cell>
          <cell r="B526">
            <v>0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</row>
        <row r="527">
          <cell r="A527">
            <v>0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</row>
        <row r="528">
          <cell r="A528">
            <v>0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</row>
        <row r="530">
          <cell r="A530">
            <v>0</v>
          </cell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</row>
        <row r="531">
          <cell r="A531">
            <v>0</v>
          </cell>
          <cell r="B531">
            <v>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</row>
        <row r="532">
          <cell r="A532">
            <v>0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</row>
        <row r="533">
          <cell r="A533">
            <v>0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</row>
        <row r="534">
          <cell r="A534">
            <v>0</v>
          </cell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</row>
        <row r="535">
          <cell r="A535">
            <v>0</v>
          </cell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</row>
        <row r="536">
          <cell r="A536">
            <v>0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</row>
        <row r="537">
          <cell r="A537">
            <v>0</v>
          </cell>
          <cell r="B537">
            <v>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</row>
        <row r="538">
          <cell r="A538">
            <v>0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</row>
        <row r="539">
          <cell r="A539">
            <v>0</v>
          </cell>
          <cell r="B539">
            <v>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</row>
        <row r="542">
          <cell r="A542">
            <v>0</v>
          </cell>
          <cell r="B542">
            <v>0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</row>
        <row r="543">
          <cell r="A543">
            <v>0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</row>
        <row r="544">
          <cell r="A544">
            <v>0</v>
          </cell>
          <cell r="B544">
            <v>0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</row>
        <row r="545">
          <cell r="A545">
            <v>0</v>
          </cell>
          <cell r="B545">
            <v>0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</row>
        <row r="546">
          <cell r="A546">
            <v>0</v>
          </cell>
          <cell r="B546">
            <v>0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</row>
        <row r="547">
          <cell r="A547">
            <v>0</v>
          </cell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</row>
        <row r="548">
          <cell r="A548">
            <v>0</v>
          </cell>
          <cell r="B548">
            <v>0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</row>
        <row r="549">
          <cell r="A549">
            <v>0</v>
          </cell>
          <cell r="B549">
            <v>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</row>
        <row r="550">
          <cell r="A550">
            <v>0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</row>
        <row r="551">
          <cell r="A551">
            <v>0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</row>
        <row r="552">
          <cell r="A552">
            <v>0</v>
          </cell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</row>
        <row r="553">
          <cell r="A553">
            <v>0</v>
          </cell>
          <cell r="B553">
            <v>0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</row>
        <row r="554">
          <cell r="A554">
            <v>0</v>
          </cell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</row>
        <row r="555">
          <cell r="A555">
            <v>0</v>
          </cell>
          <cell r="B555">
            <v>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</row>
        <row r="556">
          <cell r="A556">
            <v>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</row>
        <row r="557">
          <cell r="A557">
            <v>0</v>
          </cell>
          <cell r="B557">
            <v>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</row>
        <row r="558">
          <cell r="A558">
            <v>0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</row>
        <row r="559">
          <cell r="A559">
            <v>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</row>
        <row r="560">
          <cell r="A560">
            <v>0</v>
          </cell>
          <cell r="B560">
            <v>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</row>
        <row r="561">
          <cell r="A561">
            <v>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</row>
        <row r="563">
          <cell r="A563">
            <v>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</row>
        <row r="564">
          <cell r="A564">
            <v>0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</row>
        <row r="565">
          <cell r="A565">
            <v>0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</row>
        <row r="566">
          <cell r="A566">
            <v>0</v>
          </cell>
          <cell r="B566">
            <v>0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</row>
        <row r="567">
          <cell r="A567">
            <v>0</v>
          </cell>
          <cell r="B567">
            <v>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</row>
        <row r="568">
          <cell r="A568">
            <v>0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</row>
        <row r="569">
          <cell r="A569">
            <v>0</v>
          </cell>
          <cell r="B569">
            <v>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</row>
        <row r="570">
          <cell r="A570">
            <v>0</v>
          </cell>
          <cell r="B570">
            <v>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</row>
        <row r="571">
          <cell r="A571">
            <v>0</v>
          </cell>
          <cell r="B571">
            <v>0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</row>
        <row r="572">
          <cell r="A572">
            <v>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</row>
        <row r="573">
          <cell r="A573">
            <v>0</v>
          </cell>
          <cell r="B573">
            <v>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</row>
        <row r="574">
          <cell r="A574">
            <v>0</v>
          </cell>
          <cell r="B574">
            <v>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</row>
        <row r="575">
          <cell r="A575">
            <v>0</v>
          </cell>
          <cell r="B575">
            <v>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</row>
        <row r="576">
          <cell r="A576">
            <v>0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</row>
        <row r="577">
          <cell r="A577">
            <v>0</v>
          </cell>
          <cell r="B577">
            <v>0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</row>
        <row r="578">
          <cell r="A578">
            <v>0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</row>
        <row r="579">
          <cell r="A579">
            <v>0</v>
          </cell>
          <cell r="B579">
            <v>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</row>
        <row r="580">
          <cell r="A580">
            <v>0</v>
          </cell>
          <cell r="B580">
            <v>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</row>
        <row r="581">
          <cell r="A581">
            <v>0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</row>
        <row r="582">
          <cell r="A582">
            <v>0</v>
          </cell>
          <cell r="B582">
            <v>0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</row>
        <row r="583">
          <cell r="A583">
            <v>0</v>
          </cell>
          <cell r="B583">
            <v>0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</row>
        <row r="584">
          <cell r="A584">
            <v>0</v>
          </cell>
          <cell r="B584">
            <v>0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</row>
        <row r="585">
          <cell r="A585">
            <v>0</v>
          </cell>
          <cell r="B585">
            <v>0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</row>
        <row r="586">
          <cell r="A586">
            <v>0</v>
          </cell>
          <cell r="B586">
            <v>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</row>
        <row r="587">
          <cell r="A587">
            <v>0</v>
          </cell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</row>
        <row r="588">
          <cell r="A588">
            <v>0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</row>
        <row r="589">
          <cell r="A589">
            <v>0</v>
          </cell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</row>
        <row r="590">
          <cell r="A590">
            <v>0</v>
          </cell>
          <cell r="B590">
            <v>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</row>
        <row r="591">
          <cell r="A591">
            <v>0</v>
          </cell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</row>
        <row r="592">
          <cell r="A592">
            <v>0</v>
          </cell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</row>
        <row r="593">
          <cell r="A593">
            <v>0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</row>
        <row r="594">
          <cell r="A594">
            <v>0</v>
          </cell>
          <cell r="B594">
            <v>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</row>
        <row r="595">
          <cell r="A595">
            <v>0</v>
          </cell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</row>
        <row r="596">
          <cell r="A596">
            <v>0</v>
          </cell>
          <cell r="B596">
            <v>0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</row>
        <row r="597">
          <cell r="A597">
            <v>0</v>
          </cell>
          <cell r="B597">
            <v>0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</row>
        <row r="598">
          <cell r="A598">
            <v>0</v>
          </cell>
          <cell r="B598">
            <v>0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</row>
        <row r="599">
          <cell r="A599">
            <v>0</v>
          </cell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</row>
        <row r="600">
          <cell r="A600">
            <v>0</v>
          </cell>
          <cell r="B600">
            <v>0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</row>
        <row r="601">
          <cell r="A601">
            <v>0</v>
          </cell>
          <cell r="B601">
            <v>0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</row>
        <row r="602">
          <cell r="A602">
            <v>0</v>
          </cell>
          <cell r="B602">
            <v>0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</row>
        <row r="603">
          <cell r="A603">
            <v>0</v>
          </cell>
          <cell r="B603">
            <v>0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</row>
        <row r="604">
          <cell r="A604">
            <v>0</v>
          </cell>
          <cell r="B604">
            <v>0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</row>
        <row r="605">
          <cell r="A605">
            <v>0</v>
          </cell>
          <cell r="B605">
            <v>0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</row>
        <row r="606">
          <cell r="A606">
            <v>0</v>
          </cell>
          <cell r="B606">
            <v>0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</row>
        <row r="607">
          <cell r="A607">
            <v>0</v>
          </cell>
          <cell r="B607">
            <v>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</row>
        <row r="608">
          <cell r="A608">
            <v>0</v>
          </cell>
          <cell r="B608">
            <v>0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</row>
        <row r="609">
          <cell r="A609">
            <v>0</v>
          </cell>
          <cell r="B609">
            <v>0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</row>
        <row r="610">
          <cell r="A610">
            <v>0</v>
          </cell>
          <cell r="B610">
            <v>0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</row>
        <row r="611">
          <cell r="A611">
            <v>0</v>
          </cell>
          <cell r="B611">
            <v>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</row>
        <row r="612">
          <cell r="A612">
            <v>0</v>
          </cell>
          <cell r="B612">
            <v>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</row>
        <row r="613">
          <cell r="A613">
            <v>0</v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</row>
        <row r="614">
          <cell r="A614">
            <v>0</v>
          </cell>
          <cell r="B614">
            <v>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</row>
        <row r="615">
          <cell r="A615">
            <v>0</v>
          </cell>
          <cell r="B615">
            <v>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</row>
        <row r="616">
          <cell r="A616">
            <v>0</v>
          </cell>
          <cell r="B616">
            <v>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</row>
        <row r="617">
          <cell r="A617">
            <v>0</v>
          </cell>
          <cell r="B617">
            <v>0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</row>
        <row r="618">
          <cell r="A618">
            <v>0</v>
          </cell>
          <cell r="B618">
            <v>0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</row>
        <row r="619">
          <cell r="A619">
            <v>0</v>
          </cell>
          <cell r="B619">
            <v>0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</row>
        <row r="620">
          <cell r="A620">
            <v>0</v>
          </cell>
          <cell r="B620">
            <v>0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</row>
        <row r="621">
          <cell r="A621">
            <v>0</v>
          </cell>
          <cell r="B621">
            <v>0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</row>
        <row r="622">
          <cell r="A622">
            <v>0</v>
          </cell>
          <cell r="B622">
            <v>0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</row>
        <row r="623">
          <cell r="A623">
            <v>0</v>
          </cell>
          <cell r="B623">
            <v>0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</row>
        <row r="624">
          <cell r="A624">
            <v>0</v>
          </cell>
          <cell r="B624">
            <v>0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</row>
        <row r="625">
          <cell r="A625">
            <v>0</v>
          </cell>
          <cell r="B625">
            <v>0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</row>
        <row r="626">
          <cell r="A626">
            <v>0</v>
          </cell>
          <cell r="B626">
            <v>0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</row>
        <row r="627">
          <cell r="A627">
            <v>0</v>
          </cell>
          <cell r="B627">
            <v>0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</row>
        <row r="628">
          <cell r="A628">
            <v>0</v>
          </cell>
          <cell r="B628">
            <v>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</row>
        <row r="629">
          <cell r="A629">
            <v>0</v>
          </cell>
          <cell r="B629">
            <v>0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</row>
        <row r="630">
          <cell r="A630">
            <v>0</v>
          </cell>
          <cell r="B630">
            <v>0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</row>
        <row r="631">
          <cell r="A631">
            <v>0</v>
          </cell>
          <cell r="B631">
            <v>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</row>
        <row r="632">
          <cell r="A632">
            <v>0</v>
          </cell>
          <cell r="B632">
            <v>0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</row>
        <row r="633">
          <cell r="A633">
            <v>0</v>
          </cell>
          <cell r="B633">
            <v>0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</row>
        <row r="634">
          <cell r="A634">
            <v>0</v>
          </cell>
          <cell r="B634">
            <v>0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</row>
        <row r="635">
          <cell r="A635">
            <v>0</v>
          </cell>
          <cell r="B635">
            <v>0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</row>
        <row r="636">
          <cell r="A636">
            <v>0</v>
          </cell>
          <cell r="B636">
            <v>0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</row>
        <row r="637">
          <cell r="A637">
            <v>0</v>
          </cell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</row>
        <row r="638">
          <cell r="A638">
            <v>0</v>
          </cell>
          <cell r="B638">
            <v>0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</row>
        <row r="639">
          <cell r="A639">
            <v>0</v>
          </cell>
          <cell r="B639">
            <v>0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</row>
        <row r="640">
          <cell r="A640">
            <v>0</v>
          </cell>
          <cell r="B640">
            <v>0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</row>
        <row r="641">
          <cell r="A641">
            <v>0</v>
          </cell>
          <cell r="B641">
            <v>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</row>
        <row r="642">
          <cell r="A642">
            <v>0</v>
          </cell>
          <cell r="B642">
            <v>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</row>
        <row r="643">
          <cell r="A643">
            <v>0</v>
          </cell>
          <cell r="B643">
            <v>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</row>
        <row r="644">
          <cell r="A644">
            <v>0</v>
          </cell>
          <cell r="B644">
            <v>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</row>
        <row r="645">
          <cell r="A645">
            <v>0</v>
          </cell>
          <cell r="B645">
            <v>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</row>
        <row r="646">
          <cell r="A646">
            <v>0</v>
          </cell>
          <cell r="B646">
            <v>0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</row>
        <row r="647">
          <cell r="A647">
            <v>0</v>
          </cell>
          <cell r="B647">
            <v>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</row>
        <row r="648">
          <cell r="A648">
            <v>0</v>
          </cell>
          <cell r="B648">
            <v>0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</row>
        <row r="649">
          <cell r="A649">
            <v>0</v>
          </cell>
          <cell r="B649">
            <v>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</row>
        <row r="650">
          <cell r="A650">
            <v>0</v>
          </cell>
          <cell r="B650">
            <v>0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</row>
        <row r="651">
          <cell r="A651">
            <v>0</v>
          </cell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</row>
        <row r="652">
          <cell r="A652">
            <v>0</v>
          </cell>
          <cell r="B652">
            <v>0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</row>
        <row r="653">
          <cell r="A653">
            <v>0</v>
          </cell>
          <cell r="B653">
            <v>0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</row>
        <row r="654">
          <cell r="A654">
            <v>0</v>
          </cell>
          <cell r="B654">
            <v>0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</row>
        <row r="655">
          <cell r="A655">
            <v>0</v>
          </cell>
          <cell r="B655">
            <v>0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</row>
        <row r="656">
          <cell r="A656">
            <v>0</v>
          </cell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</row>
        <row r="657">
          <cell r="A657">
            <v>0</v>
          </cell>
          <cell r="B657">
            <v>0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</row>
        <row r="658">
          <cell r="A658">
            <v>0</v>
          </cell>
          <cell r="B658">
            <v>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</row>
        <row r="659">
          <cell r="A659">
            <v>0</v>
          </cell>
          <cell r="B659">
            <v>0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</row>
        <row r="660">
          <cell r="A660">
            <v>0</v>
          </cell>
          <cell r="B660">
            <v>0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</row>
        <row r="661">
          <cell r="A661">
            <v>0</v>
          </cell>
          <cell r="B661">
            <v>0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</row>
        <row r="662">
          <cell r="A662">
            <v>0</v>
          </cell>
          <cell r="B662">
            <v>0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</row>
        <row r="663">
          <cell r="A663">
            <v>0</v>
          </cell>
          <cell r="B663">
            <v>0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</row>
        <row r="664">
          <cell r="A664">
            <v>0</v>
          </cell>
          <cell r="B664">
            <v>0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</row>
        <row r="665">
          <cell r="A665">
            <v>0</v>
          </cell>
          <cell r="B665">
            <v>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</row>
        <row r="666">
          <cell r="A666">
            <v>0</v>
          </cell>
          <cell r="B666">
            <v>0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</row>
        <row r="667">
          <cell r="A667">
            <v>0</v>
          </cell>
          <cell r="B667">
            <v>0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</row>
        <row r="668">
          <cell r="A668">
            <v>0</v>
          </cell>
          <cell r="B668">
            <v>0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</row>
        <row r="669">
          <cell r="A669">
            <v>0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</row>
        <row r="670">
          <cell r="A670">
            <v>0</v>
          </cell>
          <cell r="B670">
            <v>0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</row>
        <row r="671">
          <cell r="A671">
            <v>0</v>
          </cell>
          <cell r="B671">
            <v>0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</row>
        <row r="672">
          <cell r="A672">
            <v>0</v>
          </cell>
          <cell r="B672">
            <v>0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</row>
        <row r="673">
          <cell r="A673">
            <v>0</v>
          </cell>
          <cell r="B673">
            <v>0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</row>
        <row r="674">
          <cell r="A674">
            <v>0</v>
          </cell>
          <cell r="B674">
            <v>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</row>
        <row r="675">
          <cell r="A675">
            <v>0</v>
          </cell>
          <cell r="B675">
            <v>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</row>
        <row r="678">
          <cell r="A678">
            <v>0</v>
          </cell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</row>
        <row r="680">
          <cell r="A680">
            <v>0</v>
          </cell>
          <cell r="B680">
            <v>0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</row>
        <row r="684">
          <cell r="A684">
            <v>0</v>
          </cell>
          <cell r="B684">
            <v>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</row>
        <row r="687">
          <cell r="A687">
            <v>0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</row>
        <row r="688">
          <cell r="A688">
            <v>0</v>
          </cell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</row>
        <row r="690">
          <cell r="A690">
            <v>0</v>
          </cell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</row>
        <row r="692">
          <cell r="A692">
            <v>0</v>
          </cell>
          <cell r="B692">
            <v>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</row>
        <row r="693">
          <cell r="A693">
            <v>0</v>
          </cell>
          <cell r="B693">
            <v>0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</row>
        <row r="696">
          <cell r="A696">
            <v>0</v>
          </cell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</row>
        <row r="698">
          <cell r="A698">
            <v>0</v>
          </cell>
          <cell r="B698">
            <v>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</row>
        <row r="700">
          <cell r="A700">
            <v>0</v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</row>
        <row r="701">
          <cell r="A701">
            <v>0</v>
          </cell>
          <cell r="B701">
            <v>0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</row>
        <row r="702">
          <cell r="A702">
            <v>0</v>
          </cell>
          <cell r="B702">
            <v>0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</row>
        <row r="703">
          <cell r="A703">
            <v>0</v>
          </cell>
          <cell r="B703">
            <v>0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</row>
        <row r="704">
          <cell r="A704">
            <v>0</v>
          </cell>
          <cell r="B704">
            <v>0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</row>
        <row r="705">
          <cell r="A705">
            <v>0</v>
          </cell>
          <cell r="B705">
            <v>0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</row>
        <row r="706">
          <cell r="A706">
            <v>0</v>
          </cell>
          <cell r="B706">
            <v>0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</row>
        <row r="707">
          <cell r="A707">
            <v>0</v>
          </cell>
          <cell r="B707">
            <v>0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</row>
        <row r="708">
          <cell r="A708">
            <v>0</v>
          </cell>
          <cell r="B708">
            <v>0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</row>
        <row r="709">
          <cell r="A709">
            <v>0</v>
          </cell>
          <cell r="B709">
            <v>0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</row>
        <row r="710">
          <cell r="A710">
            <v>0</v>
          </cell>
          <cell r="B710">
            <v>0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</row>
        <row r="711">
          <cell r="A711">
            <v>0</v>
          </cell>
          <cell r="B711">
            <v>0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</row>
        <row r="712">
          <cell r="A712">
            <v>0</v>
          </cell>
          <cell r="B712">
            <v>0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</row>
        <row r="713">
          <cell r="A713">
            <v>0</v>
          </cell>
          <cell r="B713">
            <v>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</row>
        <row r="714">
          <cell r="A714">
            <v>0</v>
          </cell>
          <cell r="B714">
            <v>0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</row>
        <row r="715">
          <cell r="A715">
            <v>0</v>
          </cell>
          <cell r="B715">
            <v>0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</row>
        <row r="716">
          <cell r="A716">
            <v>0</v>
          </cell>
          <cell r="B716">
            <v>0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</row>
        <row r="717">
          <cell r="A717">
            <v>0</v>
          </cell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</row>
        <row r="718">
          <cell r="A718">
            <v>0</v>
          </cell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</row>
        <row r="719">
          <cell r="A719">
            <v>0</v>
          </cell>
          <cell r="B719">
            <v>0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</row>
        <row r="720">
          <cell r="A720">
            <v>0</v>
          </cell>
          <cell r="B720">
            <v>0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</row>
        <row r="721">
          <cell r="A721">
            <v>0</v>
          </cell>
          <cell r="B721">
            <v>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</row>
        <row r="723">
          <cell r="A723">
            <v>0</v>
          </cell>
          <cell r="B723">
            <v>0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</row>
        <row r="724">
          <cell r="A724">
            <v>0</v>
          </cell>
          <cell r="B724">
            <v>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</row>
        <row r="725">
          <cell r="A725">
            <v>0</v>
          </cell>
          <cell r="B725">
            <v>0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</row>
        <row r="726">
          <cell r="A726">
            <v>0</v>
          </cell>
          <cell r="B726">
            <v>0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</row>
        <row r="727">
          <cell r="A727">
            <v>0</v>
          </cell>
          <cell r="B727">
            <v>0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</row>
        <row r="728">
          <cell r="A728">
            <v>0</v>
          </cell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</row>
        <row r="729">
          <cell r="A729">
            <v>0</v>
          </cell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</row>
        <row r="730">
          <cell r="A730">
            <v>0</v>
          </cell>
          <cell r="B730">
            <v>0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</row>
        <row r="731">
          <cell r="A731">
            <v>0</v>
          </cell>
          <cell r="B731">
            <v>0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</row>
        <row r="732">
          <cell r="A732">
            <v>0</v>
          </cell>
          <cell r="B732">
            <v>0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</row>
        <row r="734">
          <cell r="A734">
            <v>0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</row>
        <row r="735">
          <cell r="A735">
            <v>0</v>
          </cell>
          <cell r="B735">
            <v>0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</row>
        <row r="736">
          <cell r="A736">
            <v>0</v>
          </cell>
          <cell r="B736">
            <v>0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</row>
        <row r="737">
          <cell r="A737">
            <v>0</v>
          </cell>
          <cell r="B737">
            <v>0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</row>
        <row r="738">
          <cell r="A738">
            <v>0</v>
          </cell>
          <cell r="B738">
            <v>0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</row>
        <row r="739">
          <cell r="A739">
            <v>0</v>
          </cell>
          <cell r="B739">
            <v>0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</row>
        <row r="740">
          <cell r="A740">
            <v>0</v>
          </cell>
          <cell r="B740">
            <v>0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</row>
        <row r="741">
          <cell r="A741">
            <v>0</v>
          </cell>
          <cell r="B741">
            <v>0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</row>
        <row r="742">
          <cell r="A742">
            <v>0</v>
          </cell>
          <cell r="B742">
            <v>0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</row>
        <row r="743">
          <cell r="A743">
            <v>0</v>
          </cell>
          <cell r="B743">
            <v>0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</row>
        <row r="744">
          <cell r="A744">
            <v>0</v>
          </cell>
          <cell r="B744">
            <v>0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</row>
        <row r="745">
          <cell r="A745">
            <v>0</v>
          </cell>
          <cell r="B745">
            <v>0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</row>
        <row r="746">
          <cell r="A746">
            <v>0</v>
          </cell>
          <cell r="B746">
            <v>0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</row>
        <row r="747">
          <cell r="A747">
            <v>0</v>
          </cell>
          <cell r="B747">
            <v>0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</row>
        <row r="748">
          <cell r="A748">
            <v>0</v>
          </cell>
          <cell r="B748">
            <v>0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</row>
        <row r="749">
          <cell r="A749">
            <v>0</v>
          </cell>
          <cell r="B749">
            <v>0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</row>
        <row r="750">
          <cell r="A750">
            <v>0</v>
          </cell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</row>
        <row r="751">
          <cell r="A751">
            <v>0</v>
          </cell>
          <cell r="B751">
            <v>0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</row>
        <row r="752">
          <cell r="A752">
            <v>0</v>
          </cell>
          <cell r="B752">
            <v>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</row>
        <row r="753">
          <cell r="A753">
            <v>0</v>
          </cell>
          <cell r="B753">
            <v>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</row>
        <row r="754">
          <cell r="A754">
            <v>0</v>
          </cell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</row>
        <row r="755">
          <cell r="A755">
            <v>0</v>
          </cell>
          <cell r="B755">
            <v>0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</row>
        <row r="756">
          <cell r="A756">
            <v>0</v>
          </cell>
          <cell r="B756">
            <v>0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</row>
        <row r="757">
          <cell r="A757">
            <v>0</v>
          </cell>
          <cell r="B757">
            <v>0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</row>
        <row r="758">
          <cell r="A758">
            <v>0</v>
          </cell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</row>
        <row r="759">
          <cell r="A759">
            <v>0</v>
          </cell>
          <cell r="B759">
            <v>0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</row>
        <row r="760">
          <cell r="A760">
            <v>0</v>
          </cell>
          <cell r="B760">
            <v>0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</row>
        <row r="761">
          <cell r="A761">
            <v>0</v>
          </cell>
          <cell r="B761">
            <v>0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</row>
        <row r="762">
          <cell r="A762">
            <v>0</v>
          </cell>
          <cell r="B762">
            <v>0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</row>
        <row r="763">
          <cell r="A763">
            <v>0</v>
          </cell>
          <cell r="B763">
            <v>0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</row>
        <row r="764">
          <cell r="A764">
            <v>0</v>
          </cell>
          <cell r="B764">
            <v>0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</row>
        <row r="765">
          <cell r="A765">
            <v>0</v>
          </cell>
          <cell r="B765">
            <v>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</row>
        <row r="766">
          <cell r="A766">
            <v>0</v>
          </cell>
          <cell r="B766">
            <v>0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</row>
        <row r="767">
          <cell r="A767">
            <v>0</v>
          </cell>
          <cell r="B767">
            <v>0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</row>
        <row r="768">
          <cell r="A768">
            <v>0</v>
          </cell>
          <cell r="B768">
            <v>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</row>
        <row r="769">
          <cell r="A769">
            <v>0</v>
          </cell>
          <cell r="B769">
            <v>0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</row>
        <row r="770">
          <cell r="A770">
            <v>0</v>
          </cell>
          <cell r="B770">
            <v>0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</row>
        <row r="771">
          <cell r="A771">
            <v>0</v>
          </cell>
          <cell r="B771">
            <v>0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</row>
        <row r="772">
          <cell r="A772">
            <v>0</v>
          </cell>
          <cell r="B772">
            <v>0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</row>
        <row r="773">
          <cell r="A773">
            <v>0</v>
          </cell>
          <cell r="B773">
            <v>0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</row>
        <row r="774">
          <cell r="A774">
            <v>0</v>
          </cell>
          <cell r="B774">
            <v>0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</row>
        <row r="775">
          <cell r="A775">
            <v>0</v>
          </cell>
          <cell r="B775">
            <v>0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</row>
        <row r="776">
          <cell r="A776">
            <v>0</v>
          </cell>
          <cell r="B776">
            <v>0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</row>
        <row r="777">
          <cell r="A777">
            <v>0</v>
          </cell>
          <cell r="B777">
            <v>0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</row>
        <row r="778">
          <cell r="A778">
            <v>0</v>
          </cell>
          <cell r="B778">
            <v>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</row>
        <row r="779">
          <cell r="A779">
            <v>0</v>
          </cell>
          <cell r="B779">
            <v>0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</row>
        <row r="780">
          <cell r="A780">
            <v>0</v>
          </cell>
          <cell r="B780">
            <v>0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</row>
        <row r="781">
          <cell r="A781">
            <v>0</v>
          </cell>
          <cell r="B781">
            <v>0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</row>
        <row r="782">
          <cell r="A782">
            <v>0</v>
          </cell>
          <cell r="B782">
            <v>0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</row>
        <row r="783">
          <cell r="A783">
            <v>0</v>
          </cell>
          <cell r="B783">
            <v>0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</row>
        <row r="784">
          <cell r="A784">
            <v>0</v>
          </cell>
          <cell r="B784">
            <v>0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</row>
        <row r="785">
          <cell r="A785">
            <v>0</v>
          </cell>
          <cell r="B785">
            <v>0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</row>
        <row r="786">
          <cell r="A786">
            <v>0</v>
          </cell>
          <cell r="B786">
            <v>0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</row>
        <row r="787">
          <cell r="A787">
            <v>0</v>
          </cell>
          <cell r="B787">
            <v>0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</row>
        <row r="788">
          <cell r="A788">
            <v>0</v>
          </cell>
          <cell r="B788">
            <v>0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</row>
        <row r="789">
          <cell r="A789">
            <v>0</v>
          </cell>
          <cell r="B789">
            <v>0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</row>
        <row r="790">
          <cell r="A790">
            <v>0</v>
          </cell>
          <cell r="B790">
            <v>0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</row>
        <row r="791">
          <cell r="A791">
            <v>0</v>
          </cell>
          <cell r="B791">
            <v>0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</row>
        <row r="792">
          <cell r="A792">
            <v>0</v>
          </cell>
          <cell r="B792">
            <v>0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</row>
        <row r="793">
          <cell r="A793">
            <v>0</v>
          </cell>
          <cell r="B793">
            <v>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</row>
        <row r="794">
          <cell r="A794">
            <v>0</v>
          </cell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</row>
        <row r="795">
          <cell r="A795">
            <v>0</v>
          </cell>
          <cell r="B795">
            <v>0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</row>
        <row r="796">
          <cell r="A796">
            <v>0</v>
          </cell>
          <cell r="B796">
            <v>0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</row>
        <row r="797">
          <cell r="A797">
            <v>0</v>
          </cell>
          <cell r="B797">
            <v>0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</row>
        <row r="798">
          <cell r="A798">
            <v>0</v>
          </cell>
          <cell r="B798">
            <v>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</row>
        <row r="799">
          <cell r="A799">
            <v>0</v>
          </cell>
          <cell r="B799">
            <v>0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</row>
        <row r="800">
          <cell r="A800">
            <v>0</v>
          </cell>
          <cell r="B800">
            <v>0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</row>
        <row r="801">
          <cell r="A801">
            <v>0</v>
          </cell>
          <cell r="B801">
            <v>0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</row>
        <row r="802">
          <cell r="A802">
            <v>0</v>
          </cell>
          <cell r="B802">
            <v>0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</row>
        <row r="803">
          <cell r="A803">
            <v>0</v>
          </cell>
          <cell r="B803">
            <v>0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</row>
        <row r="804">
          <cell r="A804">
            <v>0</v>
          </cell>
          <cell r="B804">
            <v>0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</row>
        <row r="805">
          <cell r="A805">
            <v>0</v>
          </cell>
          <cell r="B805">
            <v>0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</row>
        <row r="806">
          <cell r="A806">
            <v>0</v>
          </cell>
          <cell r="B806">
            <v>0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</row>
        <row r="807">
          <cell r="A807">
            <v>0</v>
          </cell>
          <cell r="B807">
            <v>0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</row>
        <row r="808">
          <cell r="A808">
            <v>0</v>
          </cell>
          <cell r="B808">
            <v>0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</row>
        <row r="809">
          <cell r="A809">
            <v>0</v>
          </cell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</row>
        <row r="810">
          <cell r="A810">
            <v>0</v>
          </cell>
          <cell r="B810">
            <v>0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</row>
        <row r="811">
          <cell r="A811">
            <v>0</v>
          </cell>
          <cell r="B811">
            <v>0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</row>
        <row r="812">
          <cell r="A812">
            <v>0</v>
          </cell>
          <cell r="B812">
            <v>0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</row>
        <row r="814">
          <cell r="A814">
            <v>0</v>
          </cell>
          <cell r="B814">
            <v>0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</row>
        <row r="815">
          <cell r="A815">
            <v>0</v>
          </cell>
          <cell r="B815">
            <v>0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</row>
        <row r="816">
          <cell r="A816">
            <v>0</v>
          </cell>
          <cell r="B816">
            <v>0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</row>
        <row r="817">
          <cell r="A817">
            <v>0</v>
          </cell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</row>
        <row r="818">
          <cell r="A818">
            <v>0</v>
          </cell>
          <cell r="B818">
            <v>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</row>
        <row r="819">
          <cell r="A819">
            <v>0</v>
          </cell>
          <cell r="B819">
            <v>0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</row>
        <row r="820">
          <cell r="A820">
            <v>0</v>
          </cell>
          <cell r="B820">
            <v>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</row>
        <row r="821">
          <cell r="A821">
            <v>0</v>
          </cell>
          <cell r="B821">
            <v>0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</row>
        <row r="822">
          <cell r="A822">
            <v>0</v>
          </cell>
          <cell r="B822">
            <v>0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</row>
        <row r="823">
          <cell r="A823">
            <v>0</v>
          </cell>
          <cell r="B823">
            <v>0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</row>
        <row r="824">
          <cell r="A824">
            <v>0</v>
          </cell>
          <cell r="B824">
            <v>0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</row>
        <row r="825">
          <cell r="A825">
            <v>0</v>
          </cell>
          <cell r="B825">
            <v>0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</row>
        <row r="826">
          <cell r="A826">
            <v>0</v>
          </cell>
          <cell r="B826">
            <v>0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</row>
        <row r="827">
          <cell r="A827">
            <v>0</v>
          </cell>
          <cell r="B827">
            <v>0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</row>
        <row r="828">
          <cell r="A828">
            <v>0</v>
          </cell>
          <cell r="B828">
            <v>0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</row>
        <row r="829">
          <cell r="A829">
            <v>0</v>
          </cell>
          <cell r="B829">
            <v>0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</row>
        <row r="830">
          <cell r="A830">
            <v>0</v>
          </cell>
          <cell r="B830">
            <v>0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</row>
        <row r="831">
          <cell r="A831">
            <v>0</v>
          </cell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</row>
        <row r="832">
          <cell r="A832">
            <v>0</v>
          </cell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</row>
        <row r="833">
          <cell r="A833">
            <v>0</v>
          </cell>
          <cell r="B833">
            <v>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</row>
        <row r="834">
          <cell r="A834">
            <v>0</v>
          </cell>
          <cell r="B834">
            <v>0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</row>
        <row r="835">
          <cell r="A835">
            <v>0</v>
          </cell>
          <cell r="B835">
            <v>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</row>
        <row r="836">
          <cell r="A836">
            <v>0</v>
          </cell>
          <cell r="B836">
            <v>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</row>
        <row r="837">
          <cell r="A837">
            <v>0</v>
          </cell>
          <cell r="B837">
            <v>0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</row>
        <row r="838">
          <cell r="A838">
            <v>0</v>
          </cell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</row>
        <row r="839">
          <cell r="A839">
            <v>0</v>
          </cell>
          <cell r="B839">
            <v>0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</row>
        <row r="840">
          <cell r="A840">
            <v>0</v>
          </cell>
          <cell r="B840">
            <v>0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</row>
        <row r="841">
          <cell r="A841">
            <v>0</v>
          </cell>
          <cell r="B841">
            <v>0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</row>
        <row r="842">
          <cell r="A842">
            <v>0</v>
          </cell>
          <cell r="B842">
            <v>0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</row>
        <row r="843">
          <cell r="A843">
            <v>0</v>
          </cell>
          <cell r="B843">
            <v>0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</row>
        <row r="844">
          <cell r="A844">
            <v>0</v>
          </cell>
          <cell r="B844">
            <v>0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</row>
        <row r="845">
          <cell r="A845">
            <v>0</v>
          </cell>
          <cell r="B845">
            <v>0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</row>
        <row r="846">
          <cell r="A846">
            <v>0</v>
          </cell>
          <cell r="B846">
            <v>0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</row>
        <row r="847">
          <cell r="A847">
            <v>0</v>
          </cell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</row>
        <row r="848">
          <cell r="A848">
            <v>0</v>
          </cell>
          <cell r="B848">
            <v>0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</row>
        <row r="849">
          <cell r="A849">
            <v>0</v>
          </cell>
          <cell r="B849">
            <v>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</row>
        <row r="850">
          <cell r="A850">
            <v>0</v>
          </cell>
          <cell r="B850">
            <v>0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</row>
        <row r="852">
          <cell r="A852">
            <v>0</v>
          </cell>
          <cell r="B852">
            <v>0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</row>
        <row r="853">
          <cell r="A853">
            <v>0</v>
          </cell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</row>
        <row r="854">
          <cell r="A854">
            <v>0</v>
          </cell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</row>
        <row r="855">
          <cell r="A855">
            <v>0</v>
          </cell>
          <cell r="B855">
            <v>0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</row>
        <row r="857">
          <cell r="A857">
            <v>0</v>
          </cell>
          <cell r="B857">
            <v>0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</row>
        <row r="858">
          <cell r="A858">
            <v>0</v>
          </cell>
          <cell r="B858">
            <v>0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</row>
        <row r="859">
          <cell r="A859">
            <v>0</v>
          </cell>
          <cell r="B859">
            <v>0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</row>
        <row r="860">
          <cell r="A860">
            <v>0</v>
          </cell>
          <cell r="B860">
            <v>0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</row>
        <row r="861">
          <cell r="A861">
            <v>0</v>
          </cell>
          <cell r="B861">
            <v>0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</row>
        <row r="862">
          <cell r="A862">
            <v>0</v>
          </cell>
          <cell r="B862">
            <v>0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</row>
        <row r="863">
          <cell r="A863">
            <v>0</v>
          </cell>
          <cell r="B863">
            <v>0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</row>
        <row r="864">
          <cell r="A864">
            <v>0</v>
          </cell>
          <cell r="B864">
            <v>0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</row>
        <row r="865">
          <cell r="A865">
            <v>0</v>
          </cell>
          <cell r="B865">
            <v>0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</row>
        <row r="866">
          <cell r="A866">
            <v>0</v>
          </cell>
          <cell r="B866">
            <v>0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</row>
        <row r="867">
          <cell r="A867">
            <v>0</v>
          </cell>
          <cell r="B867">
            <v>0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</row>
        <row r="868">
          <cell r="A868">
            <v>0</v>
          </cell>
          <cell r="B868">
            <v>0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</row>
        <row r="869">
          <cell r="A869">
            <v>0</v>
          </cell>
          <cell r="B869">
            <v>0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</row>
        <row r="870">
          <cell r="A870">
            <v>0</v>
          </cell>
          <cell r="B870">
            <v>0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</row>
        <row r="871">
          <cell r="A871">
            <v>0</v>
          </cell>
          <cell r="B871">
            <v>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</row>
        <row r="872">
          <cell r="A872">
            <v>0</v>
          </cell>
          <cell r="B872">
            <v>0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</row>
        <row r="873">
          <cell r="A873">
            <v>0</v>
          </cell>
          <cell r="B873">
            <v>0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</row>
        <row r="874">
          <cell r="A874">
            <v>0</v>
          </cell>
          <cell r="B874">
            <v>0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</row>
        <row r="875">
          <cell r="A875">
            <v>0</v>
          </cell>
          <cell r="B875">
            <v>0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</row>
        <row r="876">
          <cell r="A876">
            <v>0</v>
          </cell>
          <cell r="B876">
            <v>0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</row>
        <row r="877">
          <cell r="A877">
            <v>0</v>
          </cell>
          <cell r="B877">
            <v>0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</row>
        <row r="878">
          <cell r="A878">
            <v>0</v>
          </cell>
          <cell r="B878">
            <v>0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</row>
        <row r="879">
          <cell r="A879">
            <v>0</v>
          </cell>
          <cell r="B879">
            <v>0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</row>
        <row r="880">
          <cell r="A880">
            <v>0</v>
          </cell>
          <cell r="B880">
            <v>0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</row>
        <row r="881">
          <cell r="A881">
            <v>0</v>
          </cell>
          <cell r="B881">
            <v>0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</row>
        <row r="882">
          <cell r="A882">
            <v>0</v>
          </cell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</row>
        <row r="883">
          <cell r="A883">
            <v>0</v>
          </cell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</row>
        <row r="884">
          <cell r="A884">
            <v>0</v>
          </cell>
          <cell r="B884">
            <v>0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</row>
        <row r="885">
          <cell r="A885">
            <v>0</v>
          </cell>
          <cell r="B885">
            <v>0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</row>
        <row r="886">
          <cell r="A886">
            <v>0</v>
          </cell>
          <cell r="B886">
            <v>0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</row>
        <row r="887">
          <cell r="A887">
            <v>0</v>
          </cell>
          <cell r="B887">
            <v>0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</row>
        <row r="888">
          <cell r="A888">
            <v>0</v>
          </cell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</row>
        <row r="889">
          <cell r="A889">
            <v>0</v>
          </cell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</row>
        <row r="890">
          <cell r="A890">
            <v>0</v>
          </cell>
          <cell r="B890">
            <v>0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</row>
        <row r="891">
          <cell r="A891">
            <v>0</v>
          </cell>
          <cell r="B891">
            <v>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</row>
        <row r="892">
          <cell r="A892">
            <v>0</v>
          </cell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</row>
        <row r="893">
          <cell r="A893">
            <v>0</v>
          </cell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</row>
        <row r="894">
          <cell r="A894">
            <v>0</v>
          </cell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</row>
        <row r="895">
          <cell r="A895">
            <v>0</v>
          </cell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</row>
        <row r="896">
          <cell r="A896">
            <v>0</v>
          </cell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</row>
        <row r="897">
          <cell r="A897">
            <v>0</v>
          </cell>
          <cell r="B897">
            <v>0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</row>
        <row r="898">
          <cell r="A898">
            <v>0</v>
          </cell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</row>
        <row r="899">
          <cell r="A899">
            <v>0</v>
          </cell>
          <cell r="B899">
            <v>0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</row>
        <row r="900">
          <cell r="A900">
            <v>0</v>
          </cell>
          <cell r="B900">
            <v>0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</row>
        <row r="901">
          <cell r="A901">
            <v>0</v>
          </cell>
          <cell r="B901">
            <v>0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</row>
        <row r="902">
          <cell r="A902">
            <v>0</v>
          </cell>
          <cell r="B902">
            <v>0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</row>
        <row r="903">
          <cell r="A903">
            <v>0</v>
          </cell>
          <cell r="B903">
            <v>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</row>
        <row r="904">
          <cell r="A904">
            <v>0</v>
          </cell>
          <cell r="B904">
            <v>0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</row>
        <row r="905">
          <cell r="A905">
            <v>0</v>
          </cell>
          <cell r="B905">
            <v>0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</row>
        <row r="906">
          <cell r="A906">
            <v>0</v>
          </cell>
          <cell r="B906">
            <v>0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</row>
        <row r="907">
          <cell r="A907">
            <v>0</v>
          </cell>
          <cell r="B907">
            <v>0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</row>
        <row r="908">
          <cell r="A908">
            <v>0</v>
          </cell>
          <cell r="B908">
            <v>0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</row>
        <row r="909">
          <cell r="A909">
            <v>0</v>
          </cell>
          <cell r="B909">
            <v>0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</row>
        <row r="910">
          <cell r="A910">
            <v>0</v>
          </cell>
          <cell r="B910">
            <v>0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</row>
        <row r="911">
          <cell r="A911">
            <v>0</v>
          </cell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</row>
        <row r="912">
          <cell r="A912">
            <v>0</v>
          </cell>
          <cell r="B912">
            <v>0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</row>
        <row r="913">
          <cell r="A913">
            <v>0</v>
          </cell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</row>
        <row r="914">
          <cell r="A914">
            <v>0</v>
          </cell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</row>
        <row r="915">
          <cell r="A915">
            <v>0</v>
          </cell>
          <cell r="B915">
            <v>0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</row>
        <row r="916">
          <cell r="A916">
            <v>0</v>
          </cell>
          <cell r="B916">
            <v>0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</row>
        <row r="917">
          <cell r="A917">
            <v>0</v>
          </cell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</row>
        <row r="918">
          <cell r="A918">
            <v>0</v>
          </cell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</row>
        <row r="919">
          <cell r="A919">
            <v>0</v>
          </cell>
          <cell r="B919">
            <v>0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</row>
        <row r="920">
          <cell r="A920">
            <v>0</v>
          </cell>
          <cell r="B920">
            <v>0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</row>
        <row r="921">
          <cell r="A921">
            <v>0</v>
          </cell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</row>
        <row r="922">
          <cell r="A922">
            <v>0</v>
          </cell>
          <cell r="B922">
            <v>0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</row>
        <row r="923">
          <cell r="A923">
            <v>0</v>
          </cell>
          <cell r="B923">
            <v>0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</row>
        <row r="924">
          <cell r="A924">
            <v>0</v>
          </cell>
          <cell r="B924">
            <v>0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</row>
        <row r="925">
          <cell r="A925">
            <v>0</v>
          </cell>
          <cell r="B925">
            <v>0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</row>
        <row r="926">
          <cell r="A926">
            <v>0</v>
          </cell>
          <cell r="B926">
            <v>0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</row>
        <row r="927">
          <cell r="A927">
            <v>0</v>
          </cell>
          <cell r="B927">
            <v>0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</row>
        <row r="928">
          <cell r="A928">
            <v>0</v>
          </cell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</row>
        <row r="929">
          <cell r="A929">
            <v>0</v>
          </cell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</row>
        <row r="930">
          <cell r="A930">
            <v>0</v>
          </cell>
          <cell r="B930">
            <v>0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</row>
        <row r="931">
          <cell r="A931">
            <v>0</v>
          </cell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</row>
        <row r="932">
          <cell r="A932">
            <v>0</v>
          </cell>
          <cell r="B932">
            <v>0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</row>
        <row r="933">
          <cell r="A933">
            <v>0</v>
          </cell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</row>
        <row r="934">
          <cell r="A934">
            <v>0</v>
          </cell>
          <cell r="B934">
            <v>0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</row>
        <row r="935">
          <cell r="A935">
            <v>0</v>
          </cell>
          <cell r="B935">
            <v>0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</row>
        <row r="936">
          <cell r="A936">
            <v>0</v>
          </cell>
          <cell r="B936">
            <v>0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</row>
        <row r="937">
          <cell r="A937">
            <v>0</v>
          </cell>
          <cell r="B937">
            <v>0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</row>
        <row r="939">
          <cell r="A939">
            <v>0</v>
          </cell>
          <cell r="B939">
            <v>0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</row>
        <row r="940">
          <cell r="A940">
            <v>0</v>
          </cell>
          <cell r="B940">
            <v>0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</row>
        <row r="941">
          <cell r="A941">
            <v>0</v>
          </cell>
          <cell r="B941">
            <v>0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</row>
        <row r="942">
          <cell r="A942">
            <v>0</v>
          </cell>
          <cell r="B942">
            <v>0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</row>
        <row r="943">
          <cell r="A943">
            <v>0</v>
          </cell>
          <cell r="B943">
            <v>0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</row>
        <row r="944">
          <cell r="A944">
            <v>0</v>
          </cell>
          <cell r="B944">
            <v>0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</row>
        <row r="946">
          <cell r="A946">
            <v>0</v>
          </cell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</row>
        <row r="947">
          <cell r="A947">
            <v>0</v>
          </cell>
          <cell r="B947">
            <v>0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</row>
        <row r="948">
          <cell r="A948">
            <v>0</v>
          </cell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</row>
        <row r="949">
          <cell r="A949">
            <v>0</v>
          </cell>
          <cell r="B949">
            <v>0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</row>
        <row r="950">
          <cell r="A950">
            <v>0</v>
          </cell>
          <cell r="B950">
            <v>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</row>
        <row r="951">
          <cell r="A951">
            <v>0</v>
          </cell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</row>
        <row r="952">
          <cell r="A952">
            <v>0</v>
          </cell>
          <cell r="B952">
            <v>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</row>
        <row r="954">
          <cell r="A954">
            <v>0</v>
          </cell>
          <cell r="B954">
            <v>0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</row>
        <row r="955">
          <cell r="A955">
            <v>0</v>
          </cell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</row>
        <row r="956">
          <cell r="A956">
            <v>0</v>
          </cell>
          <cell r="B956">
            <v>0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</row>
        <row r="957">
          <cell r="A957">
            <v>0</v>
          </cell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</row>
        <row r="958">
          <cell r="A958">
            <v>0</v>
          </cell>
          <cell r="B958">
            <v>0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</row>
        <row r="959">
          <cell r="A959">
            <v>0</v>
          </cell>
          <cell r="B959">
            <v>0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</row>
        <row r="960">
          <cell r="A960">
            <v>0</v>
          </cell>
          <cell r="B960">
            <v>0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</row>
        <row r="961">
          <cell r="A961">
            <v>0</v>
          </cell>
          <cell r="B961">
            <v>0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</row>
        <row r="962">
          <cell r="A962">
            <v>0</v>
          </cell>
          <cell r="B962">
            <v>0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</row>
        <row r="963">
          <cell r="A963">
            <v>0</v>
          </cell>
          <cell r="B963">
            <v>0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</row>
        <row r="964">
          <cell r="A964">
            <v>0</v>
          </cell>
          <cell r="B964">
            <v>0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</row>
        <row r="965">
          <cell r="A965">
            <v>0</v>
          </cell>
          <cell r="B965">
            <v>0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</row>
        <row r="966">
          <cell r="A966">
            <v>0</v>
          </cell>
          <cell r="B966">
            <v>0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</row>
        <row r="967">
          <cell r="A967">
            <v>0</v>
          </cell>
          <cell r="B967">
            <v>0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</row>
        <row r="968">
          <cell r="A968">
            <v>0</v>
          </cell>
          <cell r="B968">
            <v>0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</row>
        <row r="969">
          <cell r="A969">
            <v>0</v>
          </cell>
          <cell r="B969">
            <v>0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</row>
        <row r="970">
          <cell r="A970">
            <v>0</v>
          </cell>
          <cell r="B970">
            <v>0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</row>
        <row r="971">
          <cell r="A971">
            <v>0</v>
          </cell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</row>
        <row r="972">
          <cell r="A972">
            <v>0</v>
          </cell>
          <cell r="B972">
            <v>0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</row>
        <row r="973">
          <cell r="A973">
            <v>0</v>
          </cell>
          <cell r="B973">
            <v>0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</row>
        <row r="974">
          <cell r="A974">
            <v>0</v>
          </cell>
          <cell r="B974">
            <v>0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</row>
        <row r="975">
          <cell r="A975">
            <v>0</v>
          </cell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</row>
        <row r="976">
          <cell r="A976">
            <v>0</v>
          </cell>
          <cell r="B976">
            <v>0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</row>
        <row r="977">
          <cell r="A977">
            <v>0</v>
          </cell>
          <cell r="B977">
            <v>0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</row>
        <row r="978">
          <cell r="A978">
            <v>0</v>
          </cell>
          <cell r="B978">
            <v>0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</row>
        <row r="979">
          <cell r="A979">
            <v>0</v>
          </cell>
          <cell r="B979">
            <v>0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</row>
        <row r="980">
          <cell r="A980">
            <v>0</v>
          </cell>
          <cell r="B980">
            <v>0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</row>
        <row r="981">
          <cell r="A981">
            <v>0</v>
          </cell>
          <cell r="B981">
            <v>0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</row>
        <row r="982">
          <cell r="A982">
            <v>0</v>
          </cell>
          <cell r="B982">
            <v>0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</row>
        <row r="983">
          <cell r="A983">
            <v>0</v>
          </cell>
          <cell r="B983">
            <v>0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</row>
        <row r="984">
          <cell r="A984">
            <v>0</v>
          </cell>
          <cell r="B984">
            <v>0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</row>
        <row r="985">
          <cell r="A985">
            <v>0</v>
          </cell>
          <cell r="B985">
            <v>0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</row>
        <row r="986">
          <cell r="A986">
            <v>0</v>
          </cell>
          <cell r="B986">
            <v>0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</row>
        <row r="987">
          <cell r="A987">
            <v>0</v>
          </cell>
          <cell r="B987">
            <v>0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</row>
        <row r="988">
          <cell r="A988">
            <v>0</v>
          </cell>
          <cell r="B988">
            <v>0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</row>
        <row r="989">
          <cell r="A989">
            <v>0</v>
          </cell>
          <cell r="B989">
            <v>0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</row>
        <row r="990">
          <cell r="A990">
            <v>0</v>
          </cell>
          <cell r="B990">
            <v>0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</row>
        <row r="991">
          <cell r="A991">
            <v>0</v>
          </cell>
          <cell r="B991">
            <v>0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</row>
        <row r="992">
          <cell r="A992">
            <v>0</v>
          </cell>
          <cell r="B992">
            <v>0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</row>
        <row r="993">
          <cell r="A993">
            <v>0</v>
          </cell>
          <cell r="B993">
            <v>0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</row>
        <row r="994">
          <cell r="A994">
            <v>0</v>
          </cell>
          <cell r="B994">
            <v>0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</row>
        <row r="995">
          <cell r="A995">
            <v>0</v>
          </cell>
          <cell r="B995">
            <v>0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</row>
        <row r="996">
          <cell r="A996">
            <v>0</v>
          </cell>
          <cell r="B996">
            <v>0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</row>
        <row r="997">
          <cell r="A997">
            <v>0</v>
          </cell>
          <cell r="B997">
            <v>0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</row>
        <row r="998">
          <cell r="A998">
            <v>0</v>
          </cell>
          <cell r="B998">
            <v>0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</row>
        <row r="999">
          <cell r="A999">
            <v>0</v>
          </cell>
          <cell r="B999">
            <v>0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</row>
        <row r="1000">
          <cell r="A1000">
            <v>0</v>
          </cell>
          <cell r="B1000">
            <v>0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國高中組運動育樂+農糧技術頒獎表"/>
      <sheetName val="運動育樂(高)"/>
      <sheetName val="運動育樂(國)"/>
      <sheetName val="農糧技術(高)"/>
      <sheetName val="農糧技術(國) "/>
      <sheetName val="國高中組 創意1"/>
      <sheetName val="國高中組 創意2"/>
      <sheetName val="國高中組 作動"/>
      <sheetName val="國高中組 美觀、市場、傳達"/>
      <sheetName val="國高中組 環保、整體"/>
    </sheetNames>
    <sheetDataSet>
      <sheetData sheetId="0">
        <row r="25">
          <cell r="F25">
            <v>6</v>
          </cell>
        </row>
        <row r="26">
          <cell r="F26">
            <v>5</v>
          </cell>
        </row>
        <row r="27">
          <cell r="F27">
            <v>4</v>
          </cell>
        </row>
        <row r="28">
          <cell r="F28">
            <v>3</v>
          </cell>
        </row>
        <row r="29">
          <cell r="F29">
            <v>3</v>
          </cell>
        </row>
        <row r="30">
          <cell r="F30">
            <v>2</v>
          </cell>
        </row>
        <row r="32">
          <cell r="F32">
            <v>2</v>
          </cell>
        </row>
        <row r="33">
          <cell r="F33">
            <v>1</v>
          </cell>
        </row>
        <row r="34">
          <cell r="F34">
            <v>1</v>
          </cell>
        </row>
        <row r="36">
          <cell r="F36">
            <v>2</v>
          </cell>
        </row>
        <row r="37">
          <cell r="F37">
            <v>1</v>
          </cell>
        </row>
        <row r="38">
          <cell r="F38">
            <v>1</v>
          </cell>
        </row>
      </sheetData>
      <sheetData sheetId="1">
        <row r="1">
          <cell r="A1">
            <v>0</v>
          </cell>
          <cell r="B1" t="str">
            <v>運動育樂</v>
          </cell>
          <cell r="C1" t="str">
            <v>2018 IEYI 高中職組 複審評分表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</row>
        <row r="2">
          <cell r="A2" t="str">
            <v>名次</v>
          </cell>
          <cell r="B2" t="str">
            <v>作品編號</v>
          </cell>
          <cell r="C2" t="str">
            <v>作品名稱</v>
          </cell>
          <cell r="D2" t="str">
            <v>創意性-1(30%)</v>
          </cell>
          <cell r="E2" t="str">
            <v>創意性-2(30%)</v>
          </cell>
          <cell r="F2" t="str">
            <v>作動性(20％)</v>
          </cell>
          <cell r="G2" t="str">
            <v>美觀性(10%)</v>
          </cell>
          <cell r="H2" t="str">
            <v>市場性(10%)</v>
          </cell>
          <cell r="I2" t="str">
            <v>傳達性(8％)</v>
          </cell>
          <cell r="J2" t="str">
            <v>環保性(10％)</v>
          </cell>
          <cell r="K2" t="str">
            <v>整體性(10％)</v>
          </cell>
          <cell r="L2" t="str">
            <v>專利性(2%)</v>
          </cell>
          <cell r="M2" t="str">
            <v>評審總分</v>
          </cell>
          <cell r="N2" t="str">
            <v>評審長調分</v>
          </cell>
          <cell r="O2" t="str">
            <v>調分總分</v>
          </cell>
          <cell r="P2" t="str">
            <v>名次</v>
          </cell>
          <cell r="Q2" t="str">
            <v>作者1</v>
          </cell>
          <cell r="R2" t="str">
            <v>作者1學校</v>
          </cell>
          <cell r="S2" t="str">
            <v>作者2</v>
          </cell>
          <cell r="T2" t="str">
            <v>作者2學校</v>
          </cell>
          <cell r="U2" t="str">
            <v>作者3</v>
          </cell>
          <cell r="V2" t="str">
            <v>作者3學校</v>
          </cell>
          <cell r="W2" t="str">
            <v>獎項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</row>
        <row r="3">
          <cell r="A3">
            <v>1</v>
          </cell>
          <cell r="B3" t="str">
            <v>TWSE18049</v>
          </cell>
          <cell r="C3" t="str">
            <v>高速型多人互動式跳繩組</v>
          </cell>
          <cell r="D3">
            <v>81</v>
          </cell>
          <cell r="E3">
            <v>88</v>
          </cell>
          <cell r="F3">
            <v>84</v>
          </cell>
          <cell r="G3">
            <v>90</v>
          </cell>
          <cell r="H3">
            <v>90</v>
          </cell>
          <cell r="I3">
            <v>90</v>
          </cell>
          <cell r="J3">
            <v>82</v>
          </cell>
          <cell r="K3">
            <v>83</v>
          </cell>
          <cell r="L3">
            <v>0</v>
          </cell>
          <cell r="M3">
            <v>83.85</v>
          </cell>
          <cell r="N3">
            <v>0</v>
          </cell>
          <cell r="O3">
            <v>83.85</v>
          </cell>
          <cell r="P3">
            <v>1</v>
          </cell>
          <cell r="Q3" t="str">
            <v>陳冠綸</v>
          </cell>
          <cell r="R3" t="str">
            <v>新北市市立三民高級中學</v>
          </cell>
          <cell r="S3" t="str">
            <v>尤俊淳</v>
          </cell>
          <cell r="T3" t="str">
            <v>新北市市立三民高級中學</v>
          </cell>
          <cell r="U3" t="str">
            <v>洪承妤</v>
          </cell>
          <cell r="V3" t="str">
            <v>新北市市立三民高級中學</v>
          </cell>
          <cell r="W3" t="str">
            <v>金牌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</row>
        <row r="4">
          <cell r="A4">
            <v>2</v>
          </cell>
          <cell r="B4" t="str">
            <v>TWSE18109</v>
          </cell>
          <cell r="C4" t="str">
            <v>應用社交軟體拓展娛樂互動大平台</v>
          </cell>
          <cell r="D4">
            <v>80</v>
          </cell>
          <cell r="E4">
            <v>83</v>
          </cell>
          <cell r="F4">
            <v>83</v>
          </cell>
          <cell r="G4">
            <v>90</v>
          </cell>
          <cell r="H4">
            <v>90</v>
          </cell>
          <cell r="I4">
            <v>85</v>
          </cell>
          <cell r="J4">
            <v>87</v>
          </cell>
          <cell r="K4">
            <v>89</v>
          </cell>
          <cell r="L4">
            <v>0</v>
          </cell>
          <cell r="M4">
            <v>83.45</v>
          </cell>
          <cell r="N4">
            <v>0</v>
          </cell>
          <cell r="O4">
            <v>83.45</v>
          </cell>
          <cell r="P4">
            <v>2</v>
          </cell>
          <cell r="Q4" t="str">
            <v>陳鴻文</v>
          </cell>
          <cell r="R4" t="str">
            <v>臺北市市立松山高級工農職業學校</v>
          </cell>
          <cell r="S4" t="str">
            <v>楊承勳</v>
          </cell>
          <cell r="T4" t="str">
            <v>臺北市市立松山高級工農職業學校</v>
          </cell>
          <cell r="U4" t="str">
            <v>林聖祐</v>
          </cell>
          <cell r="V4" t="str">
            <v>臺北市市立松山高級工農職業學校</v>
          </cell>
          <cell r="W4" t="str">
            <v>金牌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</row>
        <row r="5">
          <cell r="A5">
            <v>3</v>
          </cell>
          <cell r="B5" t="str">
            <v>TWSE18115</v>
          </cell>
          <cell r="C5" t="str">
            <v>智慧輸入法</v>
          </cell>
          <cell r="D5">
            <v>81</v>
          </cell>
          <cell r="E5">
            <v>82</v>
          </cell>
          <cell r="F5">
            <v>83</v>
          </cell>
          <cell r="G5">
            <v>90</v>
          </cell>
          <cell r="H5">
            <v>90</v>
          </cell>
          <cell r="I5">
            <v>90</v>
          </cell>
          <cell r="J5">
            <v>83</v>
          </cell>
          <cell r="K5">
            <v>80</v>
          </cell>
          <cell r="L5">
            <v>0</v>
          </cell>
          <cell r="M5">
            <v>82.55</v>
          </cell>
          <cell r="N5">
            <v>0</v>
          </cell>
          <cell r="O5">
            <v>82.55</v>
          </cell>
          <cell r="P5">
            <v>3</v>
          </cell>
          <cell r="Q5" t="str">
            <v>汪清文</v>
          </cell>
          <cell r="R5" t="str">
            <v>高雄市國立鳳新高級中學</v>
          </cell>
          <cell r="S5" t="str">
            <v>阮智欽</v>
          </cell>
          <cell r="T5" t="str">
            <v>高雄市國立鳳新高級中學</v>
          </cell>
          <cell r="U5" t="str">
            <v>沈柏亨</v>
          </cell>
          <cell r="V5" t="str">
            <v>高雄市國立鳳新高級中學</v>
          </cell>
          <cell r="W5" t="str">
            <v>銀牌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A6">
            <v>4</v>
          </cell>
          <cell r="B6" t="str">
            <v>TWSE18084</v>
          </cell>
          <cell r="C6" t="str">
            <v>智慧紅綠燈</v>
          </cell>
          <cell r="D6">
            <v>79</v>
          </cell>
          <cell r="E6">
            <v>82</v>
          </cell>
          <cell r="F6">
            <v>81</v>
          </cell>
          <cell r="G6">
            <v>85</v>
          </cell>
          <cell r="H6">
            <v>90</v>
          </cell>
          <cell r="I6">
            <v>85</v>
          </cell>
          <cell r="J6">
            <v>87</v>
          </cell>
          <cell r="K6">
            <v>89</v>
          </cell>
          <cell r="L6">
            <v>0</v>
          </cell>
          <cell r="M6">
            <v>82.25</v>
          </cell>
          <cell r="N6">
            <v>0</v>
          </cell>
          <cell r="O6">
            <v>82.25</v>
          </cell>
          <cell r="P6">
            <v>4</v>
          </cell>
          <cell r="Q6" t="str">
            <v>呂竣錡</v>
          </cell>
          <cell r="R6" t="str">
            <v>高雄市私立道明高級中學</v>
          </cell>
          <cell r="S6" t="str">
            <v>何暠哲</v>
          </cell>
          <cell r="T6" t="str">
            <v>高雄市私立道明高級中學</v>
          </cell>
          <cell r="U6">
            <v>0</v>
          </cell>
          <cell r="V6">
            <v>0</v>
          </cell>
          <cell r="W6" t="str">
            <v>銀牌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A7">
            <v>5</v>
          </cell>
          <cell r="B7" t="str">
            <v>TWSE18031</v>
          </cell>
          <cell r="C7" t="str">
            <v>地下腳踏車停車庫</v>
          </cell>
          <cell r="D7">
            <v>78</v>
          </cell>
          <cell r="E7">
            <v>82</v>
          </cell>
          <cell r="F7">
            <v>80</v>
          </cell>
          <cell r="G7">
            <v>90</v>
          </cell>
          <cell r="H7">
            <v>85</v>
          </cell>
          <cell r="I7">
            <v>85</v>
          </cell>
          <cell r="J7">
            <v>89</v>
          </cell>
          <cell r="K7">
            <v>89</v>
          </cell>
          <cell r="L7">
            <v>0</v>
          </cell>
          <cell r="M7">
            <v>82.100000000000009</v>
          </cell>
          <cell r="N7">
            <v>0</v>
          </cell>
          <cell r="O7">
            <v>82.100000000000009</v>
          </cell>
          <cell r="P7">
            <v>5</v>
          </cell>
          <cell r="Q7" t="str">
            <v>施承佑</v>
          </cell>
          <cell r="R7" t="str">
            <v>高雄市道明中學</v>
          </cell>
          <cell r="S7" t="str">
            <v>張薰尹</v>
          </cell>
          <cell r="T7" t="str">
            <v>高雄女中</v>
          </cell>
          <cell r="U7">
            <v>0</v>
          </cell>
          <cell r="V7">
            <v>0</v>
          </cell>
          <cell r="W7" t="str">
            <v>銀牌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</row>
        <row r="8">
          <cell r="A8">
            <v>6</v>
          </cell>
          <cell r="B8" t="str">
            <v>TWSE18073</v>
          </cell>
          <cell r="C8" t="str">
            <v>樹懶雨衣</v>
          </cell>
          <cell r="D8">
            <v>81</v>
          </cell>
          <cell r="E8">
            <v>80</v>
          </cell>
          <cell r="F8">
            <v>78</v>
          </cell>
          <cell r="G8">
            <v>85</v>
          </cell>
          <cell r="H8">
            <v>75</v>
          </cell>
          <cell r="I8">
            <v>80</v>
          </cell>
          <cell r="J8">
            <v>89</v>
          </cell>
          <cell r="K8">
            <v>91</v>
          </cell>
          <cell r="L8">
            <v>0</v>
          </cell>
          <cell r="M8">
            <v>80.149999999999991</v>
          </cell>
          <cell r="N8">
            <v>1.4</v>
          </cell>
          <cell r="O8">
            <v>81.55</v>
          </cell>
          <cell r="P8">
            <v>6</v>
          </cell>
          <cell r="Q8" t="str">
            <v>廖名邑</v>
          </cell>
          <cell r="R8" t="str">
            <v>臺中市立中港高中</v>
          </cell>
          <cell r="S8" t="str">
            <v>林佑勳</v>
          </cell>
          <cell r="T8" t="str">
            <v>臺中市立中港高中</v>
          </cell>
          <cell r="U8" t="str">
            <v>邱宇頡</v>
          </cell>
          <cell r="V8" t="str">
            <v>臺中市立中港高中</v>
          </cell>
          <cell r="W8" t="str">
            <v>銅牌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</row>
        <row r="9">
          <cell r="A9">
            <v>7</v>
          </cell>
          <cell r="B9" t="str">
            <v>TWSE18021</v>
          </cell>
          <cell r="C9" t="str">
            <v>甜蜜蜜吸管</v>
          </cell>
          <cell r="D9">
            <v>78</v>
          </cell>
          <cell r="E9">
            <v>78</v>
          </cell>
          <cell r="F9">
            <v>78</v>
          </cell>
          <cell r="G9">
            <v>85</v>
          </cell>
          <cell r="H9">
            <v>90</v>
          </cell>
          <cell r="I9">
            <v>85</v>
          </cell>
          <cell r="J9">
            <v>92</v>
          </cell>
          <cell r="K9">
            <v>87</v>
          </cell>
          <cell r="L9">
            <v>0</v>
          </cell>
          <cell r="M9">
            <v>81.2</v>
          </cell>
          <cell r="N9">
            <v>0</v>
          </cell>
          <cell r="O9">
            <v>81.2</v>
          </cell>
          <cell r="P9">
            <v>7</v>
          </cell>
          <cell r="Q9" t="str">
            <v>郭芷彤</v>
          </cell>
          <cell r="R9" t="str">
            <v>高雄市立文山高級中學</v>
          </cell>
          <cell r="S9" t="str">
            <v>趙翊均</v>
          </cell>
          <cell r="T9" t="str">
            <v>高雄市立文山高級中學</v>
          </cell>
          <cell r="U9">
            <v>0</v>
          </cell>
          <cell r="V9">
            <v>0</v>
          </cell>
          <cell r="W9" t="str">
            <v>銅牌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</row>
        <row r="10">
          <cell r="A10">
            <v>8</v>
          </cell>
          <cell r="B10" t="str">
            <v>TWSE18071</v>
          </cell>
          <cell r="C10" t="str">
            <v>防呆裝置</v>
          </cell>
          <cell r="D10">
            <v>78</v>
          </cell>
          <cell r="E10">
            <v>82</v>
          </cell>
          <cell r="F10">
            <v>80</v>
          </cell>
          <cell r="G10">
            <v>85</v>
          </cell>
          <cell r="H10">
            <v>85</v>
          </cell>
          <cell r="I10">
            <v>85</v>
          </cell>
          <cell r="J10">
            <v>85</v>
          </cell>
          <cell r="K10">
            <v>86</v>
          </cell>
          <cell r="L10">
            <v>0</v>
          </cell>
          <cell r="M10">
            <v>80.899999999999991</v>
          </cell>
          <cell r="N10">
            <v>0</v>
          </cell>
          <cell r="O10">
            <v>80.899999999999991</v>
          </cell>
          <cell r="P10">
            <v>8</v>
          </cell>
          <cell r="Q10" t="str">
            <v>許芷菱</v>
          </cell>
          <cell r="R10" t="str">
            <v>臺中市立中港高中</v>
          </cell>
          <cell r="S10" t="str">
            <v>楊佩蓉</v>
          </cell>
          <cell r="T10" t="str">
            <v>臺中市立中港高中</v>
          </cell>
          <cell r="U10" t="str">
            <v>蔡曜全</v>
          </cell>
          <cell r="V10" t="str">
            <v>臺中市立中港高中</v>
          </cell>
          <cell r="W10" t="str">
            <v>銅牌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</row>
        <row r="11">
          <cell r="A11">
            <v>9</v>
          </cell>
          <cell r="B11" t="str">
            <v>TWSE18081</v>
          </cell>
          <cell r="C11" t="str">
            <v>想開就開</v>
          </cell>
          <cell r="D11">
            <v>79</v>
          </cell>
          <cell r="E11">
            <v>80</v>
          </cell>
          <cell r="F11">
            <v>77</v>
          </cell>
          <cell r="G11">
            <v>90</v>
          </cell>
          <cell r="H11">
            <v>90</v>
          </cell>
          <cell r="I11">
            <v>80</v>
          </cell>
          <cell r="J11">
            <v>85</v>
          </cell>
          <cell r="K11">
            <v>85</v>
          </cell>
          <cell r="L11">
            <v>0</v>
          </cell>
          <cell r="M11">
            <v>80.650000000000006</v>
          </cell>
          <cell r="N11">
            <v>0</v>
          </cell>
          <cell r="O11">
            <v>80.650000000000006</v>
          </cell>
          <cell r="P11">
            <v>9</v>
          </cell>
          <cell r="Q11" t="str">
            <v>蔣岳甫</v>
          </cell>
          <cell r="R11" t="str">
            <v>高雄美國學校</v>
          </cell>
          <cell r="S11" t="str">
            <v>蔣岳叡</v>
          </cell>
          <cell r="T11" t="str">
            <v>高雄市私立義大國際高級中學</v>
          </cell>
          <cell r="U11">
            <v>0</v>
          </cell>
          <cell r="V11">
            <v>0</v>
          </cell>
          <cell r="W11" t="str">
            <v>銅牌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A12">
            <v>10</v>
          </cell>
          <cell r="B12" t="str">
            <v>TWSE18074</v>
          </cell>
          <cell r="C12" t="str">
            <v>小鳥嘴餵食器</v>
          </cell>
          <cell r="D12">
            <v>80</v>
          </cell>
          <cell r="E12">
            <v>80</v>
          </cell>
          <cell r="F12">
            <v>80</v>
          </cell>
          <cell r="G12">
            <v>80</v>
          </cell>
          <cell r="H12">
            <v>85</v>
          </cell>
          <cell r="I12">
            <v>85</v>
          </cell>
          <cell r="J12">
            <v>85</v>
          </cell>
          <cell r="K12">
            <v>86</v>
          </cell>
          <cell r="L12">
            <v>0</v>
          </cell>
          <cell r="M12">
            <v>80.399999999999991</v>
          </cell>
          <cell r="N12">
            <v>0</v>
          </cell>
          <cell r="O12">
            <v>80.399999999999991</v>
          </cell>
          <cell r="P12">
            <v>10</v>
          </cell>
          <cell r="Q12" t="str">
            <v>周冠瑋</v>
          </cell>
          <cell r="R12" t="str">
            <v>臺中市立中港高中</v>
          </cell>
          <cell r="S12" t="str">
            <v>陳秉哲</v>
          </cell>
          <cell r="T12" t="str">
            <v>臺中市立中港高中</v>
          </cell>
          <cell r="U12" t="str">
            <v>洪振修</v>
          </cell>
          <cell r="V12" t="str">
            <v>臺中市立中港高中</v>
          </cell>
          <cell r="W12" t="str">
            <v>銅牌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A13">
            <v>11</v>
          </cell>
          <cell r="B13" t="str">
            <v>TWSE18079</v>
          </cell>
          <cell r="C13" t="str">
            <v>鞋帶計步器</v>
          </cell>
          <cell r="D13">
            <v>80</v>
          </cell>
          <cell r="E13">
            <v>81</v>
          </cell>
          <cell r="F13">
            <v>77</v>
          </cell>
          <cell r="G13">
            <v>90</v>
          </cell>
          <cell r="H13">
            <v>85</v>
          </cell>
          <cell r="I13">
            <v>80</v>
          </cell>
          <cell r="J13">
            <v>89</v>
          </cell>
          <cell r="K13">
            <v>92</v>
          </cell>
          <cell r="L13">
            <v>0</v>
          </cell>
          <cell r="M13">
            <v>81.55</v>
          </cell>
          <cell r="N13">
            <v>-1.4</v>
          </cell>
          <cell r="O13">
            <v>80.149999999999991</v>
          </cell>
          <cell r="P13">
            <v>11</v>
          </cell>
          <cell r="Q13" t="str">
            <v>吳羽婷</v>
          </cell>
          <cell r="R13" t="str">
            <v>高雄市私立復華高級中學</v>
          </cell>
          <cell r="S13" t="str">
            <v>吳羽喬</v>
          </cell>
          <cell r="T13" t="str">
            <v>高雄市鹽埕區忠孝國民小學</v>
          </cell>
          <cell r="U13">
            <v>0</v>
          </cell>
          <cell r="V13">
            <v>0</v>
          </cell>
          <cell r="W13" t="str">
            <v xml:space="preserve">   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A14">
            <v>12</v>
          </cell>
          <cell r="B14" t="str">
            <v>TWSE18022</v>
          </cell>
          <cell r="C14" t="str">
            <v>分類筆芯盒</v>
          </cell>
          <cell r="D14">
            <v>78</v>
          </cell>
          <cell r="E14">
            <v>80</v>
          </cell>
          <cell r="F14">
            <v>75</v>
          </cell>
          <cell r="G14">
            <v>80</v>
          </cell>
          <cell r="H14">
            <v>80</v>
          </cell>
          <cell r="I14">
            <v>80</v>
          </cell>
          <cell r="J14">
            <v>89</v>
          </cell>
          <cell r="K14">
            <v>89</v>
          </cell>
          <cell r="L14">
            <v>0</v>
          </cell>
          <cell r="M14">
            <v>78.900000000000006</v>
          </cell>
          <cell r="N14">
            <v>0</v>
          </cell>
          <cell r="O14">
            <v>78.900000000000006</v>
          </cell>
          <cell r="P14">
            <v>12</v>
          </cell>
          <cell r="Q14" t="str">
            <v>張晉睿</v>
          </cell>
          <cell r="R14" t="str">
            <v>高雄市市立文山高級中學</v>
          </cell>
          <cell r="S14" t="str">
            <v>程苙瑜</v>
          </cell>
          <cell r="T14" t="str">
            <v>高雄市市立文山高級中學</v>
          </cell>
          <cell r="U14" t="str">
            <v>蔡馥安</v>
          </cell>
          <cell r="V14" t="str">
            <v>高雄市市立文山高級中學</v>
          </cell>
          <cell r="W14" t="str">
            <v xml:space="preserve">   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A15">
            <v>13</v>
          </cell>
          <cell r="B15" t="str">
            <v>TWSE18020</v>
          </cell>
          <cell r="C15" t="str">
            <v>多隔層環保購物袋</v>
          </cell>
          <cell r="D15">
            <v>78</v>
          </cell>
          <cell r="E15">
            <v>82</v>
          </cell>
          <cell r="F15">
            <v>79</v>
          </cell>
          <cell r="G15">
            <v>80</v>
          </cell>
          <cell r="H15">
            <v>70</v>
          </cell>
          <cell r="I15">
            <v>85</v>
          </cell>
          <cell r="J15">
            <v>87</v>
          </cell>
          <cell r="K15">
            <v>83</v>
          </cell>
          <cell r="L15">
            <v>0</v>
          </cell>
          <cell r="M15">
            <v>78.599999999999994</v>
          </cell>
          <cell r="N15">
            <v>0</v>
          </cell>
          <cell r="O15">
            <v>78.599999999999994</v>
          </cell>
          <cell r="P15">
            <v>13</v>
          </cell>
          <cell r="Q15" t="str">
            <v>趙翊均</v>
          </cell>
          <cell r="R15" t="str">
            <v>高雄市立文山高級中學</v>
          </cell>
          <cell r="S15" t="str">
            <v>郭芷彤</v>
          </cell>
          <cell r="T15" t="str">
            <v>高雄市立文山高級中學</v>
          </cell>
          <cell r="U15">
            <v>0</v>
          </cell>
          <cell r="V15">
            <v>0</v>
          </cell>
          <cell r="W15" t="str">
            <v xml:space="preserve">   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A16">
            <v>14</v>
          </cell>
          <cell r="B16" t="str">
            <v>TWSE18070</v>
          </cell>
          <cell r="C16" t="str">
            <v>擠擠復擠擠 酷炫修正筆</v>
          </cell>
          <cell r="D16">
            <v>82</v>
          </cell>
          <cell r="E16">
            <v>83</v>
          </cell>
          <cell r="F16">
            <v>78</v>
          </cell>
          <cell r="G16">
            <v>75</v>
          </cell>
          <cell r="H16">
            <v>75</v>
          </cell>
          <cell r="I16">
            <v>85</v>
          </cell>
          <cell r="J16">
            <v>82</v>
          </cell>
          <cell r="K16">
            <v>82</v>
          </cell>
          <cell r="L16">
            <v>0</v>
          </cell>
          <cell r="M16">
            <v>78.55</v>
          </cell>
          <cell r="N16">
            <v>0</v>
          </cell>
          <cell r="O16">
            <v>78.55</v>
          </cell>
          <cell r="P16">
            <v>14</v>
          </cell>
          <cell r="Q16" t="str">
            <v>王芊評</v>
          </cell>
          <cell r="R16" t="str">
            <v>臺中市立中港高中</v>
          </cell>
          <cell r="S16" t="str">
            <v>張宜蓁</v>
          </cell>
          <cell r="T16" t="str">
            <v>臺中市立中港高中</v>
          </cell>
          <cell r="U16" t="str">
            <v>李翊如</v>
          </cell>
          <cell r="V16" t="str">
            <v>臺中市立中港高中</v>
          </cell>
          <cell r="W16" t="str">
            <v xml:space="preserve">   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</row>
        <row r="17">
          <cell r="A17">
            <v>15</v>
          </cell>
          <cell r="B17" t="str">
            <v>TWSE18096</v>
          </cell>
          <cell r="C17" t="str">
            <v>多重組合防晃背包</v>
          </cell>
          <cell r="D17">
            <v>81</v>
          </cell>
          <cell r="E17">
            <v>80</v>
          </cell>
          <cell r="F17">
            <v>80</v>
          </cell>
          <cell r="G17">
            <v>75</v>
          </cell>
          <cell r="H17">
            <v>80</v>
          </cell>
          <cell r="I17">
            <v>80</v>
          </cell>
          <cell r="J17">
            <v>81</v>
          </cell>
          <cell r="K17">
            <v>80</v>
          </cell>
          <cell r="L17">
            <v>0</v>
          </cell>
          <cell r="M17">
            <v>78.149999999999991</v>
          </cell>
          <cell r="N17">
            <v>0</v>
          </cell>
          <cell r="O17">
            <v>78.149999999999991</v>
          </cell>
          <cell r="P17">
            <v>15</v>
          </cell>
          <cell r="Q17" t="str">
            <v>周憲威</v>
          </cell>
          <cell r="R17" t="str">
            <v>高雄市國立鳳新高級中學</v>
          </cell>
          <cell r="S17" t="str">
            <v>林嘉城</v>
          </cell>
          <cell r="T17" t="str">
            <v>高雄市國立鳳新高級中學</v>
          </cell>
          <cell r="U17" t="str">
            <v>林永倫</v>
          </cell>
          <cell r="V17" t="str">
            <v>高雄市國立鳳新高級中學</v>
          </cell>
          <cell r="W17" t="str">
            <v xml:space="preserve">   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A18">
            <v>16</v>
          </cell>
          <cell r="B18" t="str">
            <v>TWSE18068</v>
          </cell>
          <cell r="C18" t="str">
            <v>利用無線通訊模組節省餐廳成本</v>
          </cell>
          <cell r="D18">
            <v>78</v>
          </cell>
          <cell r="E18">
            <v>81</v>
          </cell>
          <cell r="F18">
            <v>79</v>
          </cell>
          <cell r="G18">
            <v>70</v>
          </cell>
          <cell r="H18">
            <v>80</v>
          </cell>
          <cell r="I18">
            <v>75</v>
          </cell>
          <cell r="J18">
            <v>83</v>
          </cell>
          <cell r="K18">
            <v>85</v>
          </cell>
          <cell r="L18">
            <v>0</v>
          </cell>
          <cell r="M18">
            <v>77.45</v>
          </cell>
          <cell r="N18">
            <v>0</v>
          </cell>
          <cell r="O18">
            <v>77.45</v>
          </cell>
          <cell r="P18">
            <v>16</v>
          </cell>
          <cell r="Q18" t="str">
            <v>李銘哲</v>
          </cell>
          <cell r="R18" t="str">
            <v>新北市財團法人南山高級中學</v>
          </cell>
          <cell r="S18" t="str">
            <v>彭成宇</v>
          </cell>
          <cell r="T18" t="str">
            <v>新北市財團法人南山高級中學</v>
          </cell>
          <cell r="U18" t="str">
            <v>林承威</v>
          </cell>
          <cell r="V18" t="str">
            <v>新北市財團法人南山高級中學</v>
          </cell>
          <cell r="W18" t="str">
            <v xml:space="preserve">   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A19">
            <v>17</v>
          </cell>
          <cell r="B19" t="str">
            <v>TWSE18072</v>
          </cell>
          <cell r="C19" t="str">
            <v>保健桶</v>
          </cell>
          <cell r="D19">
            <v>82</v>
          </cell>
          <cell r="E19">
            <v>82</v>
          </cell>
          <cell r="F19">
            <v>79</v>
          </cell>
          <cell r="G19">
            <v>75</v>
          </cell>
          <cell r="H19">
            <v>70</v>
          </cell>
          <cell r="I19">
            <v>70</v>
          </cell>
          <cell r="J19">
            <v>82</v>
          </cell>
          <cell r="K19">
            <v>84</v>
          </cell>
          <cell r="L19">
            <v>0</v>
          </cell>
          <cell r="M19">
            <v>77.100000000000009</v>
          </cell>
          <cell r="N19">
            <v>0</v>
          </cell>
          <cell r="O19">
            <v>77.100000000000009</v>
          </cell>
          <cell r="P19">
            <v>17</v>
          </cell>
          <cell r="Q19" t="str">
            <v>辛咨瑩</v>
          </cell>
          <cell r="R19" t="str">
            <v>臺中市立中港高中</v>
          </cell>
          <cell r="S19" t="str">
            <v>黃紫菱</v>
          </cell>
          <cell r="T19" t="str">
            <v>臺中市立中港高中</v>
          </cell>
          <cell r="U19" t="str">
            <v>楊子瑩</v>
          </cell>
          <cell r="V19" t="str">
            <v>臺中市立中港高中</v>
          </cell>
          <cell r="W19" t="str">
            <v xml:space="preserve">   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1">
          <cell r="A21">
            <v>0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A27">
            <v>0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A33">
            <v>0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</row>
        <row r="80">
          <cell r="A80">
            <v>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</row>
        <row r="81">
          <cell r="A81">
            <v>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A84">
            <v>0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</row>
        <row r="87">
          <cell r="A87">
            <v>0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</row>
        <row r="92">
          <cell r="A92">
            <v>0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</row>
        <row r="98">
          <cell r="A98">
            <v>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</row>
        <row r="100">
          <cell r="A100">
            <v>0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</row>
        <row r="101">
          <cell r="A101">
            <v>0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</row>
        <row r="105">
          <cell r="A105">
            <v>0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6">
          <cell r="A106">
            <v>0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</row>
        <row r="110">
          <cell r="A110">
            <v>0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</row>
        <row r="111">
          <cell r="A111">
            <v>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</row>
        <row r="113">
          <cell r="A113">
            <v>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</row>
        <row r="116">
          <cell r="A116">
            <v>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</row>
        <row r="122">
          <cell r="A122">
            <v>0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</row>
        <row r="124">
          <cell r="A124">
            <v>0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</row>
        <row r="125">
          <cell r="A125">
            <v>0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</row>
        <row r="127">
          <cell r="A127">
            <v>0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</row>
        <row r="128">
          <cell r="A128">
            <v>0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</row>
        <row r="130">
          <cell r="A130">
            <v>0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</row>
        <row r="131">
          <cell r="A131">
            <v>0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</row>
        <row r="133">
          <cell r="A133">
            <v>0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</row>
        <row r="134">
          <cell r="A134">
            <v>0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</row>
        <row r="137">
          <cell r="A137">
            <v>0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</row>
        <row r="138">
          <cell r="A138">
            <v>0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</row>
        <row r="141">
          <cell r="A141">
            <v>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</row>
        <row r="143">
          <cell r="A143">
            <v>0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</row>
        <row r="145">
          <cell r="A145">
            <v>0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</row>
        <row r="147">
          <cell r="A147">
            <v>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</row>
        <row r="149">
          <cell r="A149">
            <v>0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</row>
        <row r="151">
          <cell r="A151">
            <v>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</row>
        <row r="153">
          <cell r="A153">
            <v>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</row>
        <row r="270">
          <cell r="A270">
            <v>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</row>
        <row r="272">
          <cell r="A272">
            <v>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</row>
        <row r="273">
          <cell r="A273">
            <v>0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</row>
        <row r="279">
          <cell r="A279">
            <v>0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</row>
        <row r="280">
          <cell r="A280">
            <v>0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</row>
        <row r="281">
          <cell r="A281">
            <v>0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A282">
            <v>0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</row>
        <row r="283">
          <cell r="A283">
            <v>0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</row>
        <row r="285">
          <cell r="A285">
            <v>0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</row>
        <row r="291">
          <cell r="A291">
            <v>0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</row>
        <row r="294">
          <cell r="A294">
            <v>0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</row>
        <row r="298">
          <cell r="A298">
            <v>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</row>
        <row r="307">
          <cell r="A307">
            <v>0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</row>
        <row r="311">
          <cell r="A311">
            <v>0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</row>
        <row r="313">
          <cell r="A313">
            <v>0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</row>
        <row r="314">
          <cell r="A314">
            <v>0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</row>
        <row r="315">
          <cell r="A315">
            <v>0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</row>
        <row r="316">
          <cell r="A316">
            <v>0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</row>
        <row r="319">
          <cell r="A319">
            <v>0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</row>
        <row r="321">
          <cell r="A321">
            <v>0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</row>
        <row r="324">
          <cell r="A324">
            <v>0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</row>
        <row r="327">
          <cell r="A327">
            <v>0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</row>
        <row r="329">
          <cell r="A329">
            <v>0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</row>
        <row r="331">
          <cell r="A331">
            <v>0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</row>
        <row r="332">
          <cell r="A332">
            <v>0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</row>
        <row r="338">
          <cell r="A338">
            <v>0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</row>
        <row r="355">
          <cell r="A355">
            <v>0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</row>
        <row r="375">
          <cell r="A375">
            <v>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</row>
        <row r="386">
          <cell r="A386">
            <v>0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</row>
        <row r="387">
          <cell r="A387">
            <v>0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</row>
        <row r="389">
          <cell r="A389">
            <v>0</v>
          </cell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</row>
        <row r="390">
          <cell r="A390">
            <v>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</row>
        <row r="393">
          <cell r="A393">
            <v>0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</row>
        <row r="395">
          <cell r="A395">
            <v>0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</row>
        <row r="396">
          <cell r="A396">
            <v>0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</row>
        <row r="398">
          <cell r="A398">
            <v>0</v>
          </cell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</row>
        <row r="399">
          <cell r="A399">
            <v>0</v>
          </cell>
          <cell r="B399">
            <v>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</row>
        <row r="400">
          <cell r="A400">
            <v>0</v>
          </cell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</row>
        <row r="403">
          <cell r="A403">
            <v>0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</row>
        <row r="404">
          <cell r="A404">
            <v>0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</row>
        <row r="405">
          <cell r="A405">
            <v>0</v>
          </cell>
          <cell r="B405">
            <v>0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</row>
        <row r="406">
          <cell r="A406">
            <v>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</row>
        <row r="407">
          <cell r="A407">
            <v>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</row>
        <row r="408">
          <cell r="A408">
            <v>0</v>
          </cell>
          <cell r="B408">
            <v>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</row>
        <row r="409">
          <cell r="A409">
            <v>0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</row>
        <row r="410">
          <cell r="A410">
            <v>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</row>
        <row r="411">
          <cell r="A411">
            <v>0</v>
          </cell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</row>
        <row r="412">
          <cell r="A412">
            <v>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</row>
        <row r="413">
          <cell r="A413">
            <v>0</v>
          </cell>
          <cell r="B413">
            <v>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</row>
        <row r="414">
          <cell r="A414">
            <v>0</v>
          </cell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</row>
        <row r="415">
          <cell r="A415">
            <v>0</v>
          </cell>
          <cell r="B415">
            <v>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</row>
        <row r="416">
          <cell r="A416">
            <v>0</v>
          </cell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</row>
        <row r="417">
          <cell r="A417">
            <v>0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</row>
        <row r="418">
          <cell r="A418">
            <v>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</row>
        <row r="419">
          <cell r="A419">
            <v>0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</row>
        <row r="420">
          <cell r="A420">
            <v>0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</row>
        <row r="421">
          <cell r="A421">
            <v>0</v>
          </cell>
          <cell r="B421">
            <v>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</row>
        <row r="422">
          <cell r="A422">
            <v>0</v>
          </cell>
          <cell r="B422">
            <v>0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</row>
        <row r="423">
          <cell r="A423">
            <v>0</v>
          </cell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</row>
        <row r="424">
          <cell r="A424">
            <v>0</v>
          </cell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</row>
        <row r="425">
          <cell r="A425">
            <v>0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</row>
        <row r="427">
          <cell r="A427">
            <v>0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</row>
        <row r="428">
          <cell r="A428">
            <v>0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</row>
        <row r="429">
          <cell r="A429">
            <v>0</v>
          </cell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</row>
        <row r="430">
          <cell r="A430">
            <v>0</v>
          </cell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</row>
        <row r="431">
          <cell r="A431">
            <v>0</v>
          </cell>
          <cell r="B431">
            <v>0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</row>
        <row r="432">
          <cell r="A432">
            <v>0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</row>
        <row r="433">
          <cell r="A433">
            <v>0</v>
          </cell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</row>
        <row r="434">
          <cell r="A434">
            <v>0</v>
          </cell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</row>
        <row r="435">
          <cell r="A435">
            <v>0</v>
          </cell>
          <cell r="B435">
            <v>0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</row>
        <row r="436">
          <cell r="A436">
            <v>0</v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</row>
        <row r="437">
          <cell r="A437">
            <v>0</v>
          </cell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</row>
        <row r="438">
          <cell r="A438">
            <v>0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</row>
        <row r="439">
          <cell r="A439">
            <v>0</v>
          </cell>
          <cell r="B439">
            <v>0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</row>
        <row r="440">
          <cell r="A440">
            <v>0</v>
          </cell>
          <cell r="B440">
            <v>0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</row>
        <row r="441">
          <cell r="A441">
            <v>0</v>
          </cell>
          <cell r="B441">
            <v>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</row>
        <row r="442">
          <cell r="A442">
            <v>0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</row>
        <row r="443">
          <cell r="A443">
            <v>0</v>
          </cell>
          <cell r="B443">
            <v>0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</row>
        <row r="444">
          <cell r="A444">
            <v>0</v>
          </cell>
          <cell r="B444">
            <v>0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</row>
        <row r="445">
          <cell r="A445">
            <v>0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</row>
        <row r="446">
          <cell r="A446">
            <v>0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</row>
        <row r="447">
          <cell r="A447">
            <v>0</v>
          </cell>
          <cell r="B447">
            <v>0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</row>
        <row r="448">
          <cell r="A448">
            <v>0</v>
          </cell>
          <cell r="B448">
            <v>0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</row>
        <row r="449">
          <cell r="A449">
            <v>0</v>
          </cell>
          <cell r="B449">
            <v>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</row>
        <row r="450">
          <cell r="A450">
            <v>0</v>
          </cell>
          <cell r="B450">
            <v>0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</row>
        <row r="451">
          <cell r="A451">
            <v>0</v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</row>
        <row r="453">
          <cell r="A453">
            <v>0</v>
          </cell>
          <cell r="B453">
            <v>0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</row>
        <row r="454">
          <cell r="A454">
            <v>0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</row>
        <row r="455">
          <cell r="A455">
            <v>0</v>
          </cell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</row>
        <row r="456">
          <cell r="A456">
            <v>0</v>
          </cell>
          <cell r="B456">
            <v>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</row>
        <row r="457">
          <cell r="A457">
            <v>0</v>
          </cell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</row>
        <row r="458">
          <cell r="A458">
            <v>0</v>
          </cell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</row>
        <row r="459">
          <cell r="A459">
            <v>0</v>
          </cell>
          <cell r="B459">
            <v>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</row>
        <row r="460">
          <cell r="A460">
            <v>0</v>
          </cell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</row>
        <row r="461">
          <cell r="A461">
            <v>0</v>
          </cell>
          <cell r="B461">
            <v>0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</row>
        <row r="462">
          <cell r="A462">
            <v>0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</row>
        <row r="463">
          <cell r="A463">
            <v>0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</row>
        <row r="464">
          <cell r="A464">
            <v>0</v>
          </cell>
          <cell r="B464">
            <v>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</row>
        <row r="465">
          <cell r="A465">
            <v>0</v>
          </cell>
          <cell r="B465">
            <v>0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</row>
        <row r="466">
          <cell r="A466">
            <v>0</v>
          </cell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</row>
        <row r="467">
          <cell r="A467">
            <v>0</v>
          </cell>
          <cell r="B467">
            <v>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</row>
        <row r="468">
          <cell r="A468">
            <v>0</v>
          </cell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</row>
        <row r="469">
          <cell r="A469">
            <v>0</v>
          </cell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</row>
        <row r="470">
          <cell r="A470">
            <v>0</v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</row>
        <row r="471">
          <cell r="A471">
            <v>0</v>
          </cell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</row>
        <row r="472">
          <cell r="A472">
            <v>0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</row>
        <row r="473">
          <cell r="A473">
            <v>0</v>
          </cell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</row>
        <row r="474">
          <cell r="A474">
            <v>0</v>
          </cell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</row>
        <row r="475">
          <cell r="A475">
            <v>0</v>
          </cell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</row>
        <row r="477">
          <cell r="A477">
            <v>0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</row>
        <row r="479">
          <cell r="A479">
            <v>0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</row>
        <row r="480">
          <cell r="A480">
            <v>0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</row>
        <row r="481">
          <cell r="A481">
            <v>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</row>
        <row r="483">
          <cell r="A483">
            <v>0</v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</row>
        <row r="485">
          <cell r="A485">
            <v>0</v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</row>
        <row r="486">
          <cell r="A486">
            <v>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</row>
        <row r="489">
          <cell r="A489">
            <v>0</v>
          </cell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</row>
        <row r="490">
          <cell r="A490">
            <v>0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</row>
        <row r="491">
          <cell r="A491">
            <v>0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</row>
        <row r="492">
          <cell r="A492">
            <v>0</v>
          </cell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</row>
        <row r="493">
          <cell r="A493">
            <v>0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</row>
        <row r="494">
          <cell r="A494">
            <v>0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</row>
        <row r="495">
          <cell r="A495">
            <v>0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</row>
        <row r="496">
          <cell r="A496">
            <v>0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</row>
        <row r="497">
          <cell r="A497">
            <v>0</v>
          </cell>
          <cell r="B497">
            <v>0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</row>
        <row r="498">
          <cell r="A498">
            <v>0</v>
          </cell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</row>
        <row r="499">
          <cell r="A499">
            <v>0</v>
          </cell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</row>
        <row r="500">
          <cell r="A500">
            <v>0</v>
          </cell>
          <cell r="B500">
            <v>0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</row>
        <row r="501">
          <cell r="A501">
            <v>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</row>
        <row r="503">
          <cell r="A503">
            <v>0</v>
          </cell>
          <cell r="B503">
            <v>0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</row>
        <row r="505">
          <cell r="A505">
            <v>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</row>
        <row r="506">
          <cell r="A506">
            <v>0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</row>
        <row r="507">
          <cell r="A507">
            <v>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</row>
        <row r="508">
          <cell r="A508">
            <v>0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</row>
        <row r="509">
          <cell r="A509">
            <v>0</v>
          </cell>
          <cell r="B509">
            <v>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</row>
        <row r="510">
          <cell r="A510">
            <v>0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</row>
        <row r="511">
          <cell r="A511">
            <v>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</row>
        <row r="512">
          <cell r="A512">
            <v>0</v>
          </cell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</row>
        <row r="513">
          <cell r="A513">
            <v>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</row>
        <row r="515">
          <cell r="A515">
            <v>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</row>
        <row r="516">
          <cell r="A516">
            <v>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</row>
        <row r="517">
          <cell r="A517">
            <v>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</row>
        <row r="518">
          <cell r="A518">
            <v>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</row>
        <row r="519">
          <cell r="A519">
            <v>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</row>
        <row r="520">
          <cell r="A520">
            <v>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</row>
        <row r="521">
          <cell r="A521">
            <v>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</row>
        <row r="523">
          <cell r="A523">
            <v>0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</row>
        <row r="524">
          <cell r="A524">
            <v>0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</row>
        <row r="525">
          <cell r="A525">
            <v>0</v>
          </cell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</row>
        <row r="526">
          <cell r="A526">
            <v>0</v>
          </cell>
          <cell r="B526">
            <v>0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</row>
        <row r="527">
          <cell r="A527">
            <v>0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</row>
        <row r="528">
          <cell r="A528">
            <v>0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</row>
        <row r="530">
          <cell r="A530">
            <v>0</v>
          </cell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</row>
        <row r="531">
          <cell r="A531">
            <v>0</v>
          </cell>
          <cell r="B531">
            <v>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</row>
        <row r="532">
          <cell r="A532">
            <v>0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</row>
        <row r="533">
          <cell r="A533">
            <v>0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</row>
        <row r="534">
          <cell r="A534">
            <v>0</v>
          </cell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</row>
        <row r="535">
          <cell r="A535">
            <v>0</v>
          </cell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</row>
        <row r="536">
          <cell r="A536">
            <v>0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</row>
        <row r="537">
          <cell r="A537">
            <v>0</v>
          </cell>
          <cell r="B537">
            <v>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</row>
        <row r="538">
          <cell r="A538">
            <v>0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</row>
        <row r="539">
          <cell r="A539">
            <v>0</v>
          </cell>
          <cell r="B539">
            <v>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</row>
        <row r="542">
          <cell r="A542">
            <v>0</v>
          </cell>
          <cell r="B542">
            <v>0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</row>
        <row r="543">
          <cell r="A543">
            <v>0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</row>
        <row r="544">
          <cell r="A544">
            <v>0</v>
          </cell>
          <cell r="B544">
            <v>0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</row>
        <row r="545">
          <cell r="A545">
            <v>0</v>
          </cell>
          <cell r="B545">
            <v>0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</row>
        <row r="546">
          <cell r="A546">
            <v>0</v>
          </cell>
          <cell r="B546">
            <v>0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</row>
        <row r="547">
          <cell r="A547">
            <v>0</v>
          </cell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</row>
        <row r="548">
          <cell r="A548">
            <v>0</v>
          </cell>
          <cell r="B548">
            <v>0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</row>
        <row r="549">
          <cell r="A549">
            <v>0</v>
          </cell>
          <cell r="B549">
            <v>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</row>
        <row r="550">
          <cell r="A550">
            <v>0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</row>
        <row r="551">
          <cell r="A551">
            <v>0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</row>
        <row r="552">
          <cell r="A552">
            <v>0</v>
          </cell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</row>
        <row r="553">
          <cell r="A553">
            <v>0</v>
          </cell>
          <cell r="B553">
            <v>0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</row>
        <row r="554">
          <cell r="A554">
            <v>0</v>
          </cell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</row>
        <row r="555">
          <cell r="A555">
            <v>0</v>
          </cell>
          <cell r="B555">
            <v>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</row>
        <row r="556">
          <cell r="A556">
            <v>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</row>
        <row r="557">
          <cell r="A557">
            <v>0</v>
          </cell>
          <cell r="B557">
            <v>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</row>
        <row r="558">
          <cell r="A558">
            <v>0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</row>
        <row r="559">
          <cell r="A559">
            <v>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</row>
        <row r="560">
          <cell r="A560">
            <v>0</v>
          </cell>
          <cell r="B560">
            <v>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</row>
        <row r="561">
          <cell r="A561">
            <v>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</row>
        <row r="563">
          <cell r="A563">
            <v>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</row>
        <row r="564">
          <cell r="A564">
            <v>0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</row>
        <row r="565">
          <cell r="A565">
            <v>0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</row>
        <row r="566">
          <cell r="A566">
            <v>0</v>
          </cell>
          <cell r="B566">
            <v>0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</row>
        <row r="567">
          <cell r="A567">
            <v>0</v>
          </cell>
          <cell r="B567">
            <v>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</row>
        <row r="568">
          <cell r="A568">
            <v>0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</row>
        <row r="569">
          <cell r="A569">
            <v>0</v>
          </cell>
          <cell r="B569">
            <v>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</row>
        <row r="570">
          <cell r="A570">
            <v>0</v>
          </cell>
          <cell r="B570">
            <v>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</row>
        <row r="571">
          <cell r="A571">
            <v>0</v>
          </cell>
          <cell r="B571">
            <v>0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</row>
        <row r="572">
          <cell r="A572">
            <v>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</row>
        <row r="573">
          <cell r="A573">
            <v>0</v>
          </cell>
          <cell r="B573">
            <v>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</row>
        <row r="574">
          <cell r="A574">
            <v>0</v>
          </cell>
          <cell r="B574">
            <v>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</row>
        <row r="575">
          <cell r="A575">
            <v>0</v>
          </cell>
          <cell r="B575">
            <v>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</row>
        <row r="576">
          <cell r="A576">
            <v>0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</row>
        <row r="577">
          <cell r="A577">
            <v>0</v>
          </cell>
          <cell r="B577">
            <v>0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</row>
        <row r="578">
          <cell r="A578">
            <v>0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</row>
        <row r="579">
          <cell r="A579">
            <v>0</v>
          </cell>
          <cell r="B579">
            <v>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</row>
        <row r="580">
          <cell r="A580">
            <v>0</v>
          </cell>
          <cell r="B580">
            <v>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</row>
        <row r="581">
          <cell r="A581">
            <v>0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</row>
        <row r="582">
          <cell r="A582">
            <v>0</v>
          </cell>
          <cell r="B582">
            <v>0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</row>
        <row r="583">
          <cell r="A583">
            <v>0</v>
          </cell>
          <cell r="B583">
            <v>0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</row>
        <row r="584">
          <cell r="A584">
            <v>0</v>
          </cell>
          <cell r="B584">
            <v>0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</row>
        <row r="585">
          <cell r="A585">
            <v>0</v>
          </cell>
          <cell r="B585">
            <v>0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</row>
        <row r="586">
          <cell r="A586">
            <v>0</v>
          </cell>
          <cell r="B586">
            <v>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</row>
        <row r="587">
          <cell r="A587">
            <v>0</v>
          </cell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</row>
        <row r="588">
          <cell r="A588">
            <v>0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</row>
        <row r="589">
          <cell r="A589">
            <v>0</v>
          </cell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</row>
        <row r="590">
          <cell r="A590">
            <v>0</v>
          </cell>
          <cell r="B590">
            <v>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</row>
        <row r="591">
          <cell r="A591">
            <v>0</v>
          </cell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</row>
        <row r="592">
          <cell r="A592">
            <v>0</v>
          </cell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</row>
        <row r="593">
          <cell r="A593">
            <v>0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</row>
        <row r="594">
          <cell r="A594">
            <v>0</v>
          </cell>
          <cell r="B594">
            <v>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</row>
        <row r="595">
          <cell r="A595">
            <v>0</v>
          </cell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</row>
        <row r="596">
          <cell r="A596">
            <v>0</v>
          </cell>
          <cell r="B596">
            <v>0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</row>
        <row r="597">
          <cell r="A597">
            <v>0</v>
          </cell>
          <cell r="B597">
            <v>0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</row>
        <row r="598">
          <cell r="A598">
            <v>0</v>
          </cell>
          <cell r="B598">
            <v>0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</row>
        <row r="599">
          <cell r="A599">
            <v>0</v>
          </cell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</row>
        <row r="600">
          <cell r="A600">
            <v>0</v>
          </cell>
          <cell r="B600">
            <v>0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</row>
        <row r="601">
          <cell r="A601">
            <v>0</v>
          </cell>
          <cell r="B601">
            <v>0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</row>
        <row r="602">
          <cell r="A602">
            <v>0</v>
          </cell>
          <cell r="B602">
            <v>0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</row>
        <row r="603">
          <cell r="A603">
            <v>0</v>
          </cell>
          <cell r="B603">
            <v>0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</row>
        <row r="604">
          <cell r="A604">
            <v>0</v>
          </cell>
          <cell r="B604">
            <v>0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</row>
        <row r="605">
          <cell r="A605">
            <v>0</v>
          </cell>
          <cell r="B605">
            <v>0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</row>
        <row r="606">
          <cell r="A606">
            <v>0</v>
          </cell>
          <cell r="B606">
            <v>0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</row>
        <row r="607">
          <cell r="A607">
            <v>0</v>
          </cell>
          <cell r="B607">
            <v>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</row>
        <row r="608">
          <cell r="A608">
            <v>0</v>
          </cell>
          <cell r="B608">
            <v>0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</row>
        <row r="609">
          <cell r="A609">
            <v>0</v>
          </cell>
          <cell r="B609">
            <v>0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</row>
        <row r="610">
          <cell r="A610">
            <v>0</v>
          </cell>
          <cell r="B610">
            <v>0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</row>
        <row r="611">
          <cell r="A611">
            <v>0</v>
          </cell>
          <cell r="B611">
            <v>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</row>
        <row r="612">
          <cell r="A612">
            <v>0</v>
          </cell>
          <cell r="B612">
            <v>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</row>
        <row r="613">
          <cell r="A613">
            <v>0</v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</row>
        <row r="614">
          <cell r="A614">
            <v>0</v>
          </cell>
          <cell r="B614">
            <v>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</row>
        <row r="615">
          <cell r="A615">
            <v>0</v>
          </cell>
          <cell r="B615">
            <v>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</row>
        <row r="616">
          <cell r="A616">
            <v>0</v>
          </cell>
          <cell r="B616">
            <v>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</row>
        <row r="617">
          <cell r="A617">
            <v>0</v>
          </cell>
          <cell r="B617">
            <v>0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</row>
        <row r="618">
          <cell r="A618">
            <v>0</v>
          </cell>
          <cell r="B618">
            <v>0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</row>
        <row r="619">
          <cell r="A619">
            <v>0</v>
          </cell>
          <cell r="B619">
            <v>0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</row>
        <row r="620">
          <cell r="A620">
            <v>0</v>
          </cell>
          <cell r="B620">
            <v>0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</row>
        <row r="621">
          <cell r="A621">
            <v>0</v>
          </cell>
          <cell r="B621">
            <v>0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</row>
        <row r="622">
          <cell r="A622">
            <v>0</v>
          </cell>
          <cell r="B622">
            <v>0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</row>
        <row r="623">
          <cell r="A623">
            <v>0</v>
          </cell>
          <cell r="B623">
            <v>0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</row>
        <row r="624">
          <cell r="A624">
            <v>0</v>
          </cell>
          <cell r="B624">
            <v>0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</row>
        <row r="625">
          <cell r="A625">
            <v>0</v>
          </cell>
          <cell r="B625">
            <v>0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</row>
        <row r="626">
          <cell r="A626">
            <v>0</v>
          </cell>
          <cell r="B626">
            <v>0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</row>
        <row r="627">
          <cell r="A627">
            <v>0</v>
          </cell>
          <cell r="B627">
            <v>0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</row>
        <row r="628">
          <cell r="A628">
            <v>0</v>
          </cell>
          <cell r="B628">
            <v>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</row>
        <row r="629">
          <cell r="A629">
            <v>0</v>
          </cell>
          <cell r="B629">
            <v>0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</row>
        <row r="630">
          <cell r="A630">
            <v>0</v>
          </cell>
          <cell r="B630">
            <v>0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</row>
        <row r="631">
          <cell r="A631">
            <v>0</v>
          </cell>
          <cell r="B631">
            <v>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</row>
        <row r="632">
          <cell r="A632">
            <v>0</v>
          </cell>
          <cell r="B632">
            <v>0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</row>
        <row r="633">
          <cell r="A633">
            <v>0</v>
          </cell>
          <cell r="B633">
            <v>0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</row>
        <row r="634">
          <cell r="A634">
            <v>0</v>
          </cell>
          <cell r="B634">
            <v>0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</row>
        <row r="635">
          <cell r="A635">
            <v>0</v>
          </cell>
          <cell r="B635">
            <v>0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</row>
        <row r="636">
          <cell r="A636">
            <v>0</v>
          </cell>
          <cell r="B636">
            <v>0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</row>
        <row r="637">
          <cell r="A637">
            <v>0</v>
          </cell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</row>
        <row r="638">
          <cell r="A638">
            <v>0</v>
          </cell>
          <cell r="B638">
            <v>0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</row>
        <row r="639">
          <cell r="A639">
            <v>0</v>
          </cell>
          <cell r="B639">
            <v>0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</row>
        <row r="640">
          <cell r="A640">
            <v>0</v>
          </cell>
          <cell r="B640">
            <v>0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</row>
        <row r="641">
          <cell r="A641">
            <v>0</v>
          </cell>
          <cell r="B641">
            <v>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</row>
        <row r="642">
          <cell r="A642">
            <v>0</v>
          </cell>
          <cell r="B642">
            <v>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</row>
        <row r="643">
          <cell r="A643">
            <v>0</v>
          </cell>
          <cell r="B643">
            <v>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</row>
        <row r="644">
          <cell r="A644">
            <v>0</v>
          </cell>
          <cell r="B644">
            <v>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</row>
        <row r="645">
          <cell r="A645">
            <v>0</v>
          </cell>
          <cell r="B645">
            <v>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</row>
        <row r="646">
          <cell r="A646">
            <v>0</v>
          </cell>
          <cell r="B646">
            <v>0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</row>
        <row r="647">
          <cell r="A647">
            <v>0</v>
          </cell>
          <cell r="B647">
            <v>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</row>
        <row r="648">
          <cell r="A648">
            <v>0</v>
          </cell>
          <cell r="B648">
            <v>0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</row>
        <row r="649">
          <cell r="A649">
            <v>0</v>
          </cell>
          <cell r="B649">
            <v>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</row>
        <row r="650">
          <cell r="A650">
            <v>0</v>
          </cell>
          <cell r="B650">
            <v>0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</row>
        <row r="651">
          <cell r="A651">
            <v>0</v>
          </cell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</row>
        <row r="652">
          <cell r="A652">
            <v>0</v>
          </cell>
          <cell r="B652">
            <v>0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</row>
        <row r="653">
          <cell r="A653">
            <v>0</v>
          </cell>
          <cell r="B653">
            <v>0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</row>
        <row r="654">
          <cell r="A654">
            <v>0</v>
          </cell>
          <cell r="B654">
            <v>0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</row>
        <row r="655">
          <cell r="A655">
            <v>0</v>
          </cell>
          <cell r="B655">
            <v>0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</row>
        <row r="656">
          <cell r="A656">
            <v>0</v>
          </cell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</row>
        <row r="657">
          <cell r="A657">
            <v>0</v>
          </cell>
          <cell r="B657">
            <v>0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</row>
        <row r="658">
          <cell r="A658">
            <v>0</v>
          </cell>
          <cell r="B658">
            <v>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</row>
        <row r="659">
          <cell r="A659">
            <v>0</v>
          </cell>
          <cell r="B659">
            <v>0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</row>
        <row r="660">
          <cell r="A660">
            <v>0</v>
          </cell>
          <cell r="B660">
            <v>0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</row>
        <row r="661">
          <cell r="A661">
            <v>0</v>
          </cell>
          <cell r="B661">
            <v>0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</row>
        <row r="662">
          <cell r="A662">
            <v>0</v>
          </cell>
          <cell r="B662">
            <v>0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</row>
        <row r="663">
          <cell r="A663">
            <v>0</v>
          </cell>
          <cell r="B663">
            <v>0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</row>
        <row r="664">
          <cell r="A664">
            <v>0</v>
          </cell>
          <cell r="B664">
            <v>0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</row>
        <row r="665">
          <cell r="A665">
            <v>0</v>
          </cell>
          <cell r="B665">
            <v>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</row>
        <row r="666">
          <cell r="A666">
            <v>0</v>
          </cell>
          <cell r="B666">
            <v>0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</row>
        <row r="667">
          <cell r="A667">
            <v>0</v>
          </cell>
          <cell r="B667">
            <v>0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</row>
        <row r="668">
          <cell r="A668">
            <v>0</v>
          </cell>
          <cell r="B668">
            <v>0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</row>
        <row r="669">
          <cell r="A669">
            <v>0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</row>
        <row r="670">
          <cell r="A670">
            <v>0</v>
          </cell>
          <cell r="B670">
            <v>0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</row>
        <row r="671">
          <cell r="A671">
            <v>0</v>
          </cell>
          <cell r="B671">
            <v>0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</row>
        <row r="672">
          <cell r="A672">
            <v>0</v>
          </cell>
          <cell r="B672">
            <v>0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</row>
        <row r="673">
          <cell r="A673">
            <v>0</v>
          </cell>
          <cell r="B673">
            <v>0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</row>
        <row r="674">
          <cell r="A674">
            <v>0</v>
          </cell>
          <cell r="B674">
            <v>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</row>
        <row r="675">
          <cell r="A675">
            <v>0</v>
          </cell>
          <cell r="B675">
            <v>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</row>
        <row r="678">
          <cell r="A678">
            <v>0</v>
          </cell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</row>
        <row r="680">
          <cell r="A680">
            <v>0</v>
          </cell>
          <cell r="B680">
            <v>0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</row>
        <row r="684">
          <cell r="A684">
            <v>0</v>
          </cell>
          <cell r="B684">
            <v>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</row>
        <row r="687">
          <cell r="A687">
            <v>0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</row>
        <row r="688">
          <cell r="A688">
            <v>0</v>
          </cell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</row>
        <row r="690">
          <cell r="A690">
            <v>0</v>
          </cell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</row>
        <row r="692">
          <cell r="A692">
            <v>0</v>
          </cell>
          <cell r="B692">
            <v>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</row>
        <row r="693">
          <cell r="A693">
            <v>0</v>
          </cell>
          <cell r="B693">
            <v>0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</row>
        <row r="696">
          <cell r="A696">
            <v>0</v>
          </cell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</row>
        <row r="698">
          <cell r="A698">
            <v>0</v>
          </cell>
          <cell r="B698">
            <v>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</row>
        <row r="700">
          <cell r="A700">
            <v>0</v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</row>
        <row r="701">
          <cell r="A701">
            <v>0</v>
          </cell>
          <cell r="B701">
            <v>0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</row>
        <row r="702">
          <cell r="A702">
            <v>0</v>
          </cell>
          <cell r="B702">
            <v>0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</row>
        <row r="703">
          <cell r="A703">
            <v>0</v>
          </cell>
          <cell r="B703">
            <v>0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</row>
        <row r="704">
          <cell r="A704">
            <v>0</v>
          </cell>
          <cell r="B704">
            <v>0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</row>
        <row r="705">
          <cell r="A705">
            <v>0</v>
          </cell>
          <cell r="B705">
            <v>0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</row>
        <row r="706">
          <cell r="A706">
            <v>0</v>
          </cell>
          <cell r="B706">
            <v>0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</row>
        <row r="707">
          <cell r="A707">
            <v>0</v>
          </cell>
          <cell r="B707">
            <v>0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</row>
        <row r="708">
          <cell r="A708">
            <v>0</v>
          </cell>
          <cell r="B708">
            <v>0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</row>
        <row r="709">
          <cell r="A709">
            <v>0</v>
          </cell>
          <cell r="B709">
            <v>0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</row>
        <row r="710">
          <cell r="A710">
            <v>0</v>
          </cell>
          <cell r="B710">
            <v>0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</row>
        <row r="711">
          <cell r="A711">
            <v>0</v>
          </cell>
          <cell r="B711">
            <v>0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</row>
        <row r="712">
          <cell r="A712">
            <v>0</v>
          </cell>
          <cell r="B712">
            <v>0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</row>
        <row r="713">
          <cell r="A713">
            <v>0</v>
          </cell>
          <cell r="B713">
            <v>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</row>
        <row r="714">
          <cell r="A714">
            <v>0</v>
          </cell>
          <cell r="B714">
            <v>0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</row>
        <row r="715">
          <cell r="A715">
            <v>0</v>
          </cell>
          <cell r="B715">
            <v>0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</row>
        <row r="716">
          <cell r="A716">
            <v>0</v>
          </cell>
          <cell r="B716">
            <v>0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</row>
        <row r="717">
          <cell r="A717">
            <v>0</v>
          </cell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</row>
        <row r="718">
          <cell r="A718">
            <v>0</v>
          </cell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</row>
        <row r="719">
          <cell r="A719">
            <v>0</v>
          </cell>
          <cell r="B719">
            <v>0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</row>
        <row r="720">
          <cell r="A720">
            <v>0</v>
          </cell>
          <cell r="B720">
            <v>0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</row>
        <row r="721">
          <cell r="A721">
            <v>0</v>
          </cell>
          <cell r="B721">
            <v>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</row>
        <row r="723">
          <cell r="A723">
            <v>0</v>
          </cell>
          <cell r="B723">
            <v>0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</row>
        <row r="724">
          <cell r="A724">
            <v>0</v>
          </cell>
          <cell r="B724">
            <v>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</row>
        <row r="725">
          <cell r="A725">
            <v>0</v>
          </cell>
          <cell r="B725">
            <v>0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</row>
        <row r="726">
          <cell r="A726">
            <v>0</v>
          </cell>
          <cell r="B726">
            <v>0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</row>
        <row r="727">
          <cell r="A727">
            <v>0</v>
          </cell>
          <cell r="B727">
            <v>0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</row>
        <row r="728">
          <cell r="A728">
            <v>0</v>
          </cell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</row>
        <row r="729">
          <cell r="A729">
            <v>0</v>
          </cell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</row>
        <row r="730">
          <cell r="A730">
            <v>0</v>
          </cell>
          <cell r="B730">
            <v>0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</row>
        <row r="731">
          <cell r="A731">
            <v>0</v>
          </cell>
          <cell r="B731">
            <v>0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</row>
        <row r="732">
          <cell r="A732">
            <v>0</v>
          </cell>
          <cell r="B732">
            <v>0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</row>
        <row r="734">
          <cell r="A734">
            <v>0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</row>
        <row r="735">
          <cell r="A735">
            <v>0</v>
          </cell>
          <cell r="B735">
            <v>0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</row>
        <row r="736">
          <cell r="A736">
            <v>0</v>
          </cell>
          <cell r="B736">
            <v>0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</row>
        <row r="737">
          <cell r="A737">
            <v>0</v>
          </cell>
          <cell r="B737">
            <v>0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</row>
        <row r="738">
          <cell r="A738">
            <v>0</v>
          </cell>
          <cell r="B738">
            <v>0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</row>
        <row r="739">
          <cell r="A739">
            <v>0</v>
          </cell>
          <cell r="B739">
            <v>0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</row>
        <row r="740">
          <cell r="A740">
            <v>0</v>
          </cell>
          <cell r="B740">
            <v>0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</row>
        <row r="741">
          <cell r="A741">
            <v>0</v>
          </cell>
          <cell r="B741">
            <v>0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</row>
        <row r="742">
          <cell r="A742">
            <v>0</v>
          </cell>
          <cell r="B742">
            <v>0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</row>
        <row r="743">
          <cell r="A743">
            <v>0</v>
          </cell>
          <cell r="B743">
            <v>0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</row>
        <row r="744">
          <cell r="A744">
            <v>0</v>
          </cell>
          <cell r="B744">
            <v>0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</row>
        <row r="745">
          <cell r="A745">
            <v>0</v>
          </cell>
          <cell r="B745">
            <v>0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</row>
        <row r="746">
          <cell r="A746">
            <v>0</v>
          </cell>
          <cell r="B746">
            <v>0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</row>
        <row r="747">
          <cell r="A747">
            <v>0</v>
          </cell>
          <cell r="B747">
            <v>0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</row>
        <row r="748">
          <cell r="A748">
            <v>0</v>
          </cell>
          <cell r="B748">
            <v>0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</row>
        <row r="749">
          <cell r="A749">
            <v>0</v>
          </cell>
          <cell r="B749">
            <v>0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</row>
        <row r="750">
          <cell r="A750">
            <v>0</v>
          </cell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</row>
        <row r="751">
          <cell r="A751">
            <v>0</v>
          </cell>
          <cell r="B751">
            <v>0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</row>
        <row r="752">
          <cell r="A752">
            <v>0</v>
          </cell>
          <cell r="B752">
            <v>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</row>
        <row r="753">
          <cell r="A753">
            <v>0</v>
          </cell>
          <cell r="B753">
            <v>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</row>
        <row r="754">
          <cell r="A754">
            <v>0</v>
          </cell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</row>
        <row r="755">
          <cell r="A755">
            <v>0</v>
          </cell>
          <cell r="B755">
            <v>0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</row>
        <row r="756">
          <cell r="A756">
            <v>0</v>
          </cell>
          <cell r="B756">
            <v>0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</row>
        <row r="757">
          <cell r="A757">
            <v>0</v>
          </cell>
          <cell r="B757">
            <v>0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</row>
        <row r="758">
          <cell r="A758">
            <v>0</v>
          </cell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</row>
        <row r="759">
          <cell r="A759">
            <v>0</v>
          </cell>
          <cell r="B759">
            <v>0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</row>
        <row r="760">
          <cell r="A760">
            <v>0</v>
          </cell>
          <cell r="B760">
            <v>0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</row>
        <row r="761">
          <cell r="A761">
            <v>0</v>
          </cell>
          <cell r="B761">
            <v>0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</row>
        <row r="762">
          <cell r="A762">
            <v>0</v>
          </cell>
          <cell r="B762">
            <v>0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</row>
        <row r="763">
          <cell r="A763">
            <v>0</v>
          </cell>
          <cell r="B763">
            <v>0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</row>
        <row r="764">
          <cell r="A764">
            <v>0</v>
          </cell>
          <cell r="B764">
            <v>0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</row>
        <row r="765">
          <cell r="A765">
            <v>0</v>
          </cell>
          <cell r="B765">
            <v>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</row>
        <row r="766">
          <cell r="A766">
            <v>0</v>
          </cell>
          <cell r="B766">
            <v>0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</row>
        <row r="767">
          <cell r="A767">
            <v>0</v>
          </cell>
          <cell r="B767">
            <v>0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</row>
        <row r="768">
          <cell r="A768">
            <v>0</v>
          </cell>
          <cell r="B768">
            <v>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</row>
        <row r="769">
          <cell r="A769">
            <v>0</v>
          </cell>
          <cell r="B769">
            <v>0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</row>
        <row r="770">
          <cell r="A770">
            <v>0</v>
          </cell>
          <cell r="B770">
            <v>0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</row>
        <row r="771">
          <cell r="A771">
            <v>0</v>
          </cell>
          <cell r="B771">
            <v>0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</row>
        <row r="772">
          <cell r="A772">
            <v>0</v>
          </cell>
          <cell r="B772">
            <v>0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</row>
        <row r="773">
          <cell r="A773">
            <v>0</v>
          </cell>
          <cell r="B773">
            <v>0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</row>
        <row r="774">
          <cell r="A774">
            <v>0</v>
          </cell>
          <cell r="B774">
            <v>0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</row>
        <row r="775">
          <cell r="A775">
            <v>0</v>
          </cell>
          <cell r="B775">
            <v>0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</row>
        <row r="776">
          <cell r="A776">
            <v>0</v>
          </cell>
          <cell r="B776">
            <v>0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</row>
        <row r="777">
          <cell r="A777">
            <v>0</v>
          </cell>
          <cell r="B777">
            <v>0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</row>
        <row r="778">
          <cell r="A778">
            <v>0</v>
          </cell>
          <cell r="B778">
            <v>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</row>
        <row r="779">
          <cell r="A779">
            <v>0</v>
          </cell>
          <cell r="B779">
            <v>0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</row>
        <row r="780">
          <cell r="A780">
            <v>0</v>
          </cell>
          <cell r="B780">
            <v>0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</row>
        <row r="781">
          <cell r="A781">
            <v>0</v>
          </cell>
          <cell r="B781">
            <v>0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</row>
        <row r="782">
          <cell r="A782">
            <v>0</v>
          </cell>
          <cell r="B782">
            <v>0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</row>
        <row r="783">
          <cell r="A783">
            <v>0</v>
          </cell>
          <cell r="B783">
            <v>0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</row>
        <row r="784">
          <cell r="A784">
            <v>0</v>
          </cell>
          <cell r="B784">
            <v>0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</row>
        <row r="785">
          <cell r="A785">
            <v>0</v>
          </cell>
          <cell r="B785">
            <v>0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</row>
        <row r="786">
          <cell r="A786">
            <v>0</v>
          </cell>
          <cell r="B786">
            <v>0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</row>
        <row r="787">
          <cell r="A787">
            <v>0</v>
          </cell>
          <cell r="B787">
            <v>0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</row>
        <row r="788">
          <cell r="A788">
            <v>0</v>
          </cell>
          <cell r="B788">
            <v>0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</row>
        <row r="789">
          <cell r="A789">
            <v>0</v>
          </cell>
          <cell r="B789">
            <v>0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</row>
        <row r="790">
          <cell r="A790">
            <v>0</v>
          </cell>
          <cell r="B790">
            <v>0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</row>
        <row r="791">
          <cell r="A791">
            <v>0</v>
          </cell>
          <cell r="B791">
            <v>0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</row>
        <row r="792">
          <cell r="A792">
            <v>0</v>
          </cell>
          <cell r="B792">
            <v>0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</row>
        <row r="793">
          <cell r="A793">
            <v>0</v>
          </cell>
          <cell r="B793">
            <v>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</row>
        <row r="794">
          <cell r="A794">
            <v>0</v>
          </cell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</row>
        <row r="795">
          <cell r="A795">
            <v>0</v>
          </cell>
          <cell r="B795">
            <v>0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</row>
        <row r="796">
          <cell r="A796">
            <v>0</v>
          </cell>
          <cell r="B796">
            <v>0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</row>
        <row r="797">
          <cell r="A797">
            <v>0</v>
          </cell>
          <cell r="B797">
            <v>0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</row>
        <row r="798">
          <cell r="A798">
            <v>0</v>
          </cell>
          <cell r="B798">
            <v>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</row>
        <row r="799">
          <cell r="A799">
            <v>0</v>
          </cell>
          <cell r="B799">
            <v>0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</row>
        <row r="800">
          <cell r="A800">
            <v>0</v>
          </cell>
          <cell r="B800">
            <v>0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</row>
        <row r="801">
          <cell r="A801">
            <v>0</v>
          </cell>
          <cell r="B801">
            <v>0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</row>
        <row r="802">
          <cell r="A802">
            <v>0</v>
          </cell>
          <cell r="B802">
            <v>0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</row>
        <row r="803">
          <cell r="A803">
            <v>0</v>
          </cell>
          <cell r="B803">
            <v>0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</row>
        <row r="804">
          <cell r="A804">
            <v>0</v>
          </cell>
          <cell r="B804">
            <v>0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</row>
        <row r="805">
          <cell r="A805">
            <v>0</v>
          </cell>
          <cell r="B805">
            <v>0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</row>
        <row r="806">
          <cell r="A806">
            <v>0</v>
          </cell>
          <cell r="B806">
            <v>0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</row>
        <row r="807">
          <cell r="A807">
            <v>0</v>
          </cell>
          <cell r="B807">
            <v>0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</row>
        <row r="808">
          <cell r="A808">
            <v>0</v>
          </cell>
          <cell r="B808">
            <v>0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</row>
        <row r="809">
          <cell r="A809">
            <v>0</v>
          </cell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</row>
        <row r="810">
          <cell r="A810">
            <v>0</v>
          </cell>
          <cell r="B810">
            <v>0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</row>
        <row r="811">
          <cell r="A811">
            <v>0</v>
          </cell>
          <cell r="B811">
            <v>0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</row>
        <row r="812">
          <cell r="A812">
            <v>0</v>
          </cell>
          <cell r="B812">
            <v>0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</row>
        <row r="814">
          <cell r="A814">
            <v>0</v>
          </cell>
          <cell r="B814">
            <v>0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</row>
        <row r="815">
          <cell r="A815">
            <v>0</v>
          </cell>
          <cell r="B815">
            <v>0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</row>
        <row r="816">
          <cell r="A816">
            <v>0</v>
          </cell>
          <cell r="B816">
            <v>0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</row>
        <row r="817">
          <cell r="A817">
            <v>0</v>
          </cell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</row>
        <row r="818">
          <cell r="A818">
            <v>0</v>
          </cell>
          <cell r="B818">
            <v>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</row>
        <row r="819">
          <cell r="A819">
            <v>0</v>
          </cell>
          <cell r="B819">
            <v>0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</row>
        <row r="820">
          <cell r="A820">
            <v>0</v>
          </cell>
          <cell r="B820">
            <v>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</row>
        <row r="821">
          <cell r="A821">
            <v>0</v>
          </cell>
          <cell r="B821">
            <v>0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</row>
        <row r="822">
          <cell r="A822">
            <v>0</v>
          </cell>
          <cell r="B822">
            <v>0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</row>
        <row r="823">
          <cell r="A823">
            <v>0</v>
          </cell>
          <cell r="B823">
            <v>0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</row>
        <row r="824">
          <cell r="A824">
            <v>0</v>
          </cell>
          <cell r="B824">
            <v>0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</row>
        <row r="825">
          <cell r="A825">
            <v>0</v>
          </cell>
          <cell r="B825">
            <v>0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</row>
        <row r="826">
          <cell r="A826">
            <v>0</v>
          </cell>
          <cell r="B826">
            <v>0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</row>
        <row r="827">
          <cell r="A827">
            <v>0</v>
          </cell>
          <cell r="B827">
            <v>0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</row>
        <row r="828">
          <cell r="A828">
            <v>0</v>
          </cell>
          <cell r="B828">
            <v>0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</row>
        <row r="829">
          <cell r="A829">
            <v>0</v>
          </cell>
          <cell r="B829">
            <v>0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</row>
        <row r="830">
          <cell r="A830">
            <v>0</v>
          </cell>
          <cell r="B830">
            <v>0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</row>
        <row r="831">
          <cell r="A831">
            <v>0</v>
          </cell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</row>
        <row r="832">
          <cell r="A832">
            <v>0</v>
          </cell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</row>
        <row r="833">
          <cell r="A833">
            <v>0</v>
          </cell>
          <cell r="B833">
            <v>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</row>
        <row r="834">
          <cell r="A834">
            <v>0</v>
          </cell>
          <cell r="B834">
            <v>0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</row>
        <row r="835">
          <cell r="A835">
            <v>0</v>
          </cell>
          <cell r="B835">
            <v>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</row>
        <row r="836">
          <cell r="A836">
            <v>0</v>
          </cell>
          <cell r="B836">
            <v>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</row>
        <row r="837">
          <cell r="A837">
            <v>0</v>
          </cell>
          <cell r="B837">
            <v>0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</row>
        <row r="838">
          <cell r="A838">
            <v>0</v>
          </cell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</row>
        <row r="839">
          <cell r="A839">
            <v>0</v>
          </cell>
          <cell r="B839">
            <v>0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</row>
        <row r="840">
          <cell r="A840">
            <v>0</v>
          </cell>
          <cell r="B840">
            <v>0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</row>
        <row r="841">
          <cell r="A841">
            <v>0</v>
          </cell>
          <cell r="B841">
            <v>0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</row>
        <row r="842">
          <cell r="A842">
            <v>0</v>
          </cell>
          <cell r="B842">
            <v>0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</row>
        <row r="843">
          <cell r="A843">
            <v>0</v>
          </cell>
          <cell r="B843">
            <v>0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</row>
        <row r="844">
          <cell r="A844">
            <v>0</v>
          </cell>
          <cell r="B844">
            <v>0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</row>
        <row r="845">
          <cell r="A845">
            <v>0</v>
          </cell>
          <cell r="B845">
            <v>0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</row>
        <row r="846">
          <cell r="A846">
            <v>0</v>
          </cell>
          <cell r="B846">
            <v>0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</row>
        <row r="847">
          <cell r="A847">
            <v>0</v>
          </cell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</row>
        <row r="848">
          <cell r="A848">
            <v>0</v>
          </cell>
          <cell r="B848">
            <v>0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</row>
        <row r="849">
          <cell r="A849">
            <v>0</v>
          </cell>
          <cell r="B849">
            <v>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</row>
        <row r="850">
          <cell r="A850">
            <v>0</v>
          </cell>
          <cell r="B850">
            <v>0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</row>
        <row r="852">
          <cell r="A852">
            <v>0</v>
          </cell>
          <cell r="B852">
            <v>0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</row>
        <row r="853">
          <cell r="A853">
            <v>0</v>
          </cell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</row>
        <row r="854">
          <cell r="A854">
            <v>0</v>
          </cell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</row>
        <row r="855">
          <cell r="A855">
            <v>0</v>
          </cell>
          <cell r="B855">
            <v>0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</row>
        <row r="857">
          <cell r="A857">
            <v>0</v>
          </cell>
          <cell r="B857">
            <v>0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</row>
        <row r="858">
          <cell r="A858">
            <v>0</v>
          </cell>
          <cell r="B858">
            <v>0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</row>
        <row r="859">
          <cell r="A859">
            <v>0</v>
          </cell>
          <cell r="B859">
            <v>0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</row>
        <row r="860">
          <cell r="A860">
            <v>0</v>
          </cell>
          <cell r="B860">
            <v>0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</row>
        <row r="861">
          <cell r="A861">
            <v>0</v>
          </cell>
          <cell r="B861">
            <v>0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</row>
        <row r="862">
          <cell r="A862">
            <v>0</v>
          </cell>
          <cell r="B862">
            <v>0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</row>
        <row r="863">
          <cell r="A863">
            <v>0</v>
          </cell>
          <cell r="B863">
            <v>0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</row>
        <row r="864">
          <cell r="A864">
            <v>0</v>
          </cell>
          <cell r="B864">
            <v>0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</row>
        <row r="865">
          <cell r="A865">
            <v>0</v>
          </cell>
          <cell r="B865">
            <v>0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</row>
        <row r="866">
          <cell r="A866">
            <v>0</v>
          </cell>
          <cell r="B866">
            <v>0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</row>
        <row r="867">
          <cell r="A867">
            <v>0</v>
          </cell>
          <cell r="B867">
            <v>0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</row>
        <row r="868">
          <cell r="A868">
            <v>0</v>
          </cell>
          <cell r="B868">
            <v>0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</row>
        <row r="869">
          <cell r="A869">
            <v>0</v>
          </cell>
          <cell r="B869">
            <v>0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</row>
        <row r="870">
          <cell r="A870">
            <v>0</v>
          </cell>
          <cell r="B870">
            <v>0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</row>
        <row r="871">
          <cell r="A871">
            <v>0</v>
          </cell>
          <cell r="B871">
            <v>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</row>
        <row r="872">
          <cell r="A872">
            <v>0</v>
          </cell>
          <cell r="B872">
            <v>0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</row>
        <row r="873">
          <cell r="A873">
            <v>0</v>
          </cell>
          <cell r="B873">
            <v>0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</row>
        <row r="874">
          <cell r="A874">
            <v>0</v>
          </cell>
          <cell r="B874">
            <v>0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</row>
        <row r="875">
          <cell r="A875">
            <v>0</v>
          </cell>
          <cell r="B875">
            <v>0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</row>
        <row r="876">
          <cell r="A876">
            <v>0</v>
          </cell>
          <cell r="B876">
            <v>0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</row>
        <row r="877">
          <cell r="A877">
            <v>0</v>
          </cell>
          <cell r="B877">
            <v>0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</row>
        <row r="878">
          <cell r="A878">
            <v>0</v>
          </cell>
          <cell r="B878">
            <v>0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</row>
        <row r="879">
          <cell r="A879">
            <v>0</v>
          </cell>
          <cell r="B879">
            <v>0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</row>
        <row r="880">
          <cell r="A880">
            <v>0</v>
          </cell>
          <cell r="B880">
            <v>0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</row>
        <row r="881">
          <cell r="A881">
            <v>0</v>
          </cell>
          <cell r="B881">
            <v>0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</row>
        <row r="882">
          <cell r="A882">
            <v>0</v>
          </cell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</row>
        <row r="883">
          <cell r="A883">
            <v>0</v>
          </cell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</row>
        <row r="884">
          <cell r="A884">
            <v>0</v>
          </cell>
          <cell r="B884">
            <v>0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</row>
        <row r="885">
          <cell r="A885">
            <v>0</v>
          </cell>
          <cell r="B885">
            <v>0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</row>
        <row r="886">
          <cell r="A886">
            <v>0</v>
          </cell>
          <cell r="B886">
            <v>0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</row>
        <row r="887">
          <cell r="A887">
            <v>0</v>
          </cell>
          <cell r="B887">
            <v>0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</row>
        <row r="888">
          <cell r="A888">
            <v>0</v>
          </cell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</row>
        <row r="889">
          <cell r="A889">
            <v>0</v>
          </cell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</row>
        <row r="890">
          <cell r="A890">
            <v>0</v>
          </cell>
          <cell r="B890">
            <v>0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</row>
        <row r="891">
          <cell r="A891">
            <v>0</v>
          </cell>
          <cell r="B891">
            <v>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</row>
        <row r="892">
          <cell r="A892">
            <v>0</v>
          </cell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</row>
        <row r="893">
          <cell r="A893">
            <v>0</v>
          </cell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</row>
        <row r="894">
          <cell r="A894">
            <v>0</v>
          </cell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</row>
        <row r="895">
          <cell r="A895">
            <v>0</v>
          </cell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</row>
        <row r="896">
          <cell r="A896">
            <v>0</v>
          </cell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</row>
        <row r="897">
          <cell r="A897">
            <v>0</v>
          </cell>
          <cell r="B897">
            <v>0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</row>
        <row r="898">
          <cell r="A898">
            <v>0</v>
          </cell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</row>
        <row r="899">
          <cell r="A899">
            <v>0</v>
          </cell>
          <cell r="B899">
            <v>0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</row>
        <row r="900">
          <cell r="A900">
            <v>0</v>
          </cell>
          <cell r="B900">
            <v>0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</row>
        <row r="901">
          <cell r="A901">
            <v>0</v>
          </cell>
          <cell r="B901">
            <v>0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</row>
        <row r="902">
          <cell r="A902">
            <v>0</v>
          </cell>
          <cell r="B902">
            <v>0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</row>
        <row r="903">
          <cell r="A903">
            <v>0</v>
          </cell>
          <cell r="B903">
            <v>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</row>
        <row r="904">
          <cell r="A904">
            <v>0</v>
          </cell>
          <cell r="B904">
            <v>0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</row>
        <row r="905">
          <cell r="A905">
            <v>0</v>
          </cell>
          <cell r="B905">
            <v>0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</row>
        <row r="906">
          <cell r="A906">
            <v>0</v>
          </cell>
          <cell r="B906">
            <v>0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</row>
        <row r="907">
          <cell r="A907">
            <v>0</v>
          </cell>
          <cell r="B907">
            <v>0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</row>
        <row r="908">
          <cell r="A908">
            <v>0</v>
          </cell>
          <cell r="B908">
            <v>0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</row>
        <row r="909">
          <cell r="A909">
            <v>0</v>
          </cell>
          <cell r="B909">
            <v>0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</row>
        <row r="910">
          <cell r="A910">
            <v>0</v>
          </cell>
          <cell r="B910">
            <v>0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</row>
        <row r="911">
          <cell r="A911">
            <v>0</v>
          </cell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</row>
        <row r="912">
          <cell r="A912">
            <v>0</v>
          </cell>
          <cell r="B912">
            <v>0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</row>
        <row r="913">
          <cell r="A913">
            <v>0</v>
          </cell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</row>
        <row r="914">
          <cell r="A914">
            <v>0</v>
          </cell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</row>
        <row r="915">
          <cell r="A915">
            <v>0</v>
          </cell>
          <cell r="B915">
            <v>0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</row>
        <row r="916">
          <cell r="A916">
            <v>0</v>
          </cell>
          <cell r="B916">
            <v>0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</row>
        <row r="917">
          <cell r="A917">
            <v>0</v>
          </cell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</row>
        <row r="918">
          <cell r="A918">
            <v>0</v>
          </cell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</row>
        <row r="919">
          <cell r="A919">
            <v>0</v>
          </cell>
          <cell r="B919">
            <v>0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</row>
        <row r="920">
          <cell r="A920">
            <v>0</v>
          </cell>
          <cell r="B920">
            <v>0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</row>
        <row r="921">
          <cell r="A921">
            <v>0</v>
          </cell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</row>
        <row r="922">
          <cell r="A922">
            <v>0</v>
          </cell>
          <cell r="B922">
            <v>0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</row>
        <row r="923">
          <cell r="A923">
            <v>0</v>
          </cell>
          <cell r="B923">
            <v>0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</row>
        <row r="924">
          <cell r="A924">
            <v>0</v>
          </cell>
          <cell r="B924">
            <v>0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</row>
        <row r="925">
          <cell r="A925">
            <v>0</v>
          </cell>
          <cell r="B925">
            <v>0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</row>
        <row r="926">
          <cell r="A926">
            <v>0</v>
          </cell>
          <cell r="B926">
            <v>0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</row>
        <row r="927">
          <cell r="A927">
            <v>0</v>
          </cell>
          <cell r="B927">
            <v>0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</row>
        <row r="928">
          <cell r="A928">
            <v>0</v>
          </cell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</row>
        <row r="929">
          <cell r="A929">
            <v>0</v>
          </cell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</row>
        <row r="930">
          <cell r="A930">
            <v>0</v>
          </cell>
          <cell r="B930">
            <v>0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</row>
        <row r="931">
          <cell r="A931">
            <v>0</v>
          </cell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</row>
        <row r="932">
          <cell r="A932">
            <v>0</v>
          </cell>
          <cell r="B932">
            <v>0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</row>
        <row r="933">
          <cell r="A933">
            <v>0</v>
          </cell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</row>
        <row r="934">
          <cell r="A934">
            <v>0</v>
          </cell>
          <cell r="B934">
            <v>0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</row>
        <row r="935">
          <cell r="A935">
            <v>0</v>
          </cell>
          <cell r="B935">
            <v>0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</row>
        <row r="936">
          <cell r="A936">
            <v>0</v>
          </cell>
          <cell r="B936">
            <v>0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</row>
        <row r="937">
          <cell r="A937">
            <v>0</v>
          </cell>
          <cell r="B937">
            <v>0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</row>
        <row r="939">
          <cell r="A939">
            <v>0</v>
          </cell>
          <cell r="B939">
            <v>0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</row>
        <row r="940">
          <cell r="A940">
            <v>0</v>
          </cell>
          <cell r="B940">
            <v>0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</row>
        <row r="941">
          <cell r="A941">
            <v>0</v>
          </cell>
          <cell r="B941">
            <v>0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</row>
        <row r="942">
          <cell r="A942">
            <v>0</v>
          </cell>
          <cell r="B942">
            <v>0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</row>
        <row r="943">
          <cell r="A943">
            <v>0</v>
          </cell>
          <cell r="B943">
            <v>0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</row>
        <row r="944">
          <cell r="A944">
            <v>0</v>
          </cell>
          <cell r="B944">
            <v>0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</row>
        <row r="946">
          <cell r="A946">
            <v>0</v>
          </cell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</row>
        <row r="947">
          <cell r="A947">
            <v>0</v>
          </cell>
          <cell r="B947">
            <v>0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</row>
        <row r="948">
          <cell r="A948">
            <v>0</v>
          </cell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</row>
        <row r="949">
          <cell r="A949">
            <v>0</v>
          </cell>
          <cell r="B949">
            <v>0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</row>
        <row r="950">
          <cell r="A950">
            <v>0</v>
          </cell>
          <cell r="B950">
            <v>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</row>
        <row r="951">
          <cell r="A951">
            <v>0</v>
          </cell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</row>
        <row r="952">
          <cell r="A952">
            <v>0</v>
          </cell>
          <cell r="B952">
            <v>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</row>
        <row r="954">
          <cell r="A954">
            <v>0</v>
          </cell>
          <cell r="B954">
            <v>0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</row>
        <row r="955">
          <cell r="A955">
            <v>0</v>
          </cell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</row>
        <row r="956">
          <cell r="A956">
            <v>0</v>
          </cell>
          <cell r="B956">
            <v>0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</row>
        <row r="957">
          <cell r="A957">
            <v>0</v>
          </cell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</row>
        <row r="958">
          <cell r="A958">
            <v>0</v>
          </cell>
          <cell r="B958">
            <v>0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</row>
        <row r="959">
          <cell r="A959">
            <v>0</v>
          </cell>
          <cell r="B959">
            <v>0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</row>
        <row r="960">
          <cell r="A960">
            <v>0</v>
          </cell>
          <cell r="B960">
            <v>0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</row>
        <row r="961">
          <cell r="A961">
            <v>0</v>
          </cell>
          <cell r="B961">
            <v>0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</row>
        <row r="962">
          <cell r="A962">
            <v>0</v>
          </cell>
          <cell r="B962">
            <v>0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</row>
        <row r="963">
          <cell r="A963">
            <v>0</v>
          </cell>
          <cell r="B963">
            <v>0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</row>
        <row r="964">
          <cell r="A964">
            <v>0</v>
          </cell>
          <cell r="B964">
            <v>0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</row>
        <row r="965">
          <cell r="A965">
            <v>0</v>
          </cell>
          <cell r="B965">
            <v>0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</row>
        <row r="966">
          <cell r="A966">
            <v>0</v>
          </cell>
          <cell r="B966">
            <v>0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</row>
        <row r="967">
          <cell r="A967">
            <v>0</v>
          </cell>
          <cell r="B967">
            <v>0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</row>
        <row r="968">
          <cell r="A968">
            <v>0</v>
          </cell>
          <cell r="B968">
            <v>0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</row>
        <row r="969">
          <cell r="A969">
            <v>0</v>
          </cell>
          <cell r="B969">
            <v>0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</row>
        <row r="970">
          <cell r="A970">
            <v>0</v>
          </cell>
          <cell r="B970">
            <v>0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</row>
        <row r="971">
          <cell r="A971">
            <v>0</v>
          </cell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</row>
        <row r="972">
          <cell r="A972">
            <v>0</v>
          </cell>
          <cell r="B972">
            <v>0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</row>
        <row r="973">
          <cell r="A973">
            <v>0</v>
          </cell>
          <cell r="B973">
            <v>0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</row>
        <row r="974">
          <cell r="A974">
            <v>0</v>
          </cell>
          <cell r="B974">
            <v>0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</row>
        <row r="975">
          <cell r="A975">
            <v>0</v>
          </cell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</row>
        <row r="976">
          <cell r="A976">
            <v>0</v>
          </cell>
          <cell r="B976">
            <v>0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</row>
        <row r="977">
          <cell r="A977">
            <v>0</v>
          </cell>
          <cell r="B977">
            <v>0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</row>
        <row r="978">
          <cell r="A978">
            <v>0</v>
          </cell>
          <cell r="B978">
            <v>0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</row>
        <row r="979">
          <cell r="A979">
            <v>0</v>
          </cell>
          <cell r="B979">
            <v>0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</row>
        <row r="980">
          <cell r="A980">
            <v>0</v>
          </cell>
          <cell r="B980">
            <v>0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</row>
        <row r="981">
          <cell r="A981">
            <v>0</v>
          </cell>
          <cell r="B981">
            <v>0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</row>
        <row r="982">
          <cell r="A982">
            <v>0</v>
          </cell>
          <cell r="B982">
            <v>0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</row>
        <row r="983">
          <cell r="A983">
            <v>0</v>
          </cell>
          <cell r="B983">
            <v>0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</row>
        <row r="984">
          <cell r="A984">
            <v>0</v>
          </cell>
          <cell r="B984">
            <v>0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</row>
        <row r="985">
          <cell r="A985">
            <v>0</v>
          </cell>
          <cell r="B985">
            <v>0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</row>
        <row r="986">
          <cell r="A986">
            <v>0</v>
          </cell>
          <cell r="B986">
            <v>0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</row>
        <row r="987">
          <cell r="A987">
            <v>0</v>
          </cell>
          <cell r="B987">
            <v>0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</row>
        <row r="988">
          <cell r="A988">
            <v>0</v>
          </cell>
          <cell r="B988">
            <v>0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</row>
        <row r="989">
          <cell r="A989">
            <v>0</v>
          </cell>
          <cell r="B989">
            <v>0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</row>
        <row r="990">
          <cell r="A990">
            <v>0</v>
          </cell>
          <cell r="B990">
            <v>0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</row>
        <row r="991">
          <cell r="A991">
            <v>0</v>
          </cell>
          <cell r="B991">
            <v>0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</row>
        <row r="992">
          <cell r="A992">
            <v>0</v>
          </cell>
          <cell r="B992">
            <v>0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</row>
        <row r="993">
          <cell r="A993">
            <v>0</v>
          </cell>
          <cell r="B993">
            <v>0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</row>
        <row r="994">
          <cell r="A994">
            <v>0</v>
          </cell>
          <cell r="B994">
            <v>0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</row>
        <row r="995">
          <cell r="A995">
            <v>0</v>
          </cell>
          <cell r="B995">
            <v>0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</row>
        <row r="996">
          <cell r="A996">
            <v>0</v>
          </cell>
          <cell r="B996">
            <v>0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</row>
        <row r="997">
          <cell r="A997">
            <v>0</v>
          </cell>
          <cell r="B997">
            <v>0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</row>
        <row r="998">
          <cell r="A998">
            <v>0</v>
          </cell>
          <cell r="B998">
            <v>0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</row>
        <row r="999">
          <cell r="A999">
            <v>0</v>
          </cell>
          <cell r="B999">
            <v>0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</row>
        <row r="1000">
          <cell r="A1000">
            <v>0</v>
          </cell>
          <cell r="B1000">
            <v>0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</row>
      </sheetData>
      <sheetData sheetId="2">
        <row r="1">
          <cell r="A1">
            <v>0</v>
          </cell>
          <cell r="B1" t="str">
            <v>運動育樂</v>
          </cell>
          <cell r="C1" t="str">
            <v>2018 IEYI 國中組 複審評分表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</row>
        <row r="2">
          <cell r="A2" t="str">
            <v>名次</v>
          </cell>
          <cell r="B2" t="str">
            <v>作品編號</v>
          </cell>
          <cell r="C2" t="str">
            <v>作品名稱</v>
          </cell>
          <cell r="D2" t="str">
            <v>創意性-1(30%)</v>
          </cell>
          <cell r="E2" t="str">
            <v>創意性-2(30%)</v>
          </cell>
          <cell r="F2" t="str">
            <v>作動性(20％)</v>
          </cell>
          <cell r="G2" t="str">
            <v>美觀性(10%)</v>
          </cell>
          <cell r="H2" t="str">
            <v>市場性(10%)</v>
          </cell>
          <cell r="I2" t="str">
            <v>傳達性(8％)</v>
          </cell>
          <cell r="J2" t="str">
            <v>環保性(10％)</v>
          </cell>
          <cell r="K2" t="str">
            <v>整體性(10％)</v>
          </cell>
          <cell r="L2" t="str">
            <v>專利性(2%)</v>
          </cell>
          <cell r="M2" t="str">
            <v>評審總分</v>
          </cell>
          <cell r="N2" t="str">
            <v>評審長調分</v>
          </cell>
          <cell r="O2" t="str">
            <v>調分總分</v>
          </cell>
          <cell r="P2" t="str">
            <v>名次</v>
          </cell>
          <cell r="Q2" t="str">
            <v>作者1</v>
          </cell>
          <cell r="R2" t="str">
            <v>作者1學校</v>
          </cell>
          <cell r="S2" t="str">
            <v>作者2</v>
          </cell>
          <cell r="T2" t="str">
            <v>作者2學校</v>
          </cell>
          <cell r="U2" t="str">
            <v>作者3</v>
          </cell>
          <cell r="V2" t="str">
            <v>作者3學校</v>
          </cell>
          <cell r="W2" t="str">
            <v>獎項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</row>
        <row r="3">
          <cell r="A3">
            <v>1</v>
          </cell>
          <cell r="B3" t="str">
            <v>TWJE18092</v>
          </cell>
          <cell r="C3" t="str">
            <v>物聯網長者智能對戰遊戲</v>
          </cell>
          <cell r="D3">
            <v>78</v>
          </cell>
          <cell r="E3">
            <v>84</v>
          </cell>
          <cell r="F3">
            <v>83</v>
          </cell>
          <cell r="G3">
            <v>90</v>
          </cell>
          <cell r="H3">
            <v>88</v>
          </cell>
          <cell r="I3">
            <v>85</v>
          </cell>
          <cell r="J3">
            <v>86</v>
          </cell>
          <cell r="K3">
            <v>89</v>
          </cell>
          <cell r="L3">
            <v>0</v>
          </cell>
          <cell r="M3">
            <v>83</v>
          </cell>
          <cell r="N3">
            <v>0</v>
          </cell>
          <cell r="O3">
            <v>83</v>
          </cell>
          <cell r="P3">
            <v>1</v>
          </cell>
          <cell r="Q3" t="str">
            <v>吳昕醍</v>
          </cell>
          <cell r="R3" t="str">
            <v>花蓮縣縣立宜昌國民中學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 t="str">
            <v>金牌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</row>
        <row r="4">
          <cell r="A4">
            <v>9</v>
          </cell>
          <cell r="B4" t="str">
            <v>TWJE18009</v>
          </cell>
          <cell r="C4" t="str">
            <v>譜架及移動式看板戶外防倒器</v>
          </cell>
          <cell r="D4">
            <v>80</v>
          </cell>
          <cell r="E4">
            <v>82</v>
          </cell>
          <cell r="F4">
            <v>80</v>
          </cell>
          <cell r="G4">
            <v>90</v>
          </cell>
          <cell r="H4">
            <v>85</v>
          </cell>
          <cell r="I4">
            <v>90</v>
          </cell>
          <cell r="J4">
            <v>89</v>
          </cell>
          <cell r="K4">
            <v>90</v>
          </cell>
          <cell r="L4">
            <v>0</v>
          </cell>
          <cell r="M4">
            <v>82.9</v>
          </cell>
          <cell r="N4">
            <v>-0.5</v>
          </cell>
          <cell r="O4">
            <v>82.4</v>
          </cell>
          <cell r="P4">
            <v>9</v>
          </cell>
          <cell r="Q4" t="str">
            <v>蕭羽希</v>
          </cell>
          <cell r="R4" t="str">
            <v>臺中市市立清水國民中學</v>
          </cell>
          <cell r="S4" t="str">
            <v>王品傑</v>
          </cell>
          <cell r="T4" t="str">
            <v>臺中市市立清水國民中學</v>
          </cell>
          <cell r="U4" t="str">
            <v>陳熹</v>
          </cell>
          <cell r="V4" t="str">
            <v>臺中市市立清水國民中學</v>
          </cell>
          <cell r="W4" t="str">
            <v>銅牌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</row>
        <row r="5">
          <cell r="A5">
            <v>3</v>
          </cell>
          <cell r="B5" t="str">
            <v>TWJE18010</v>
          </cell>
          <cell r="C5" t="str">
            <v>運動分析鞋</v>
          </cell>
          <cell r="D5">
            <v>78</v>
          </cell>
          <cell r="E5">
            <v>80</v>
          </cell>
          <cell r="F5">
            <v>77</v>
          </cell>
          <cell r="G5">
            <v>90</v>
          </cell>
          <cell r="H5">
            <v>95</v>
          </cell>
          <cell r="I5">
            <v>85</v>
          </cell>
          <cell r="J5">
            <v>90</v>
          </cell>
          <cell r="K5">
            <v>93</v>
          </cell>
          <cell r="L5">
            <v>0</v>
          </cell>
          <cell r="M5">
            <v>82.7</v>
          </cell>
          <cell r="N5">
            <v>0</v>
          </cell>
          <cell r="O5">
            <v>82.7</v>
          </cell>
          <cell r="P5">
            <v>3</v>
          </cell>
          <cell r="Q5" t="str">
            <v>吳羽碩</v>
          </cell>
          <cell r="R5" t="str">
            <v>宜蘭縣縣立中華國民中學</v>
          </cell>
          <cell r="S5" t="str">
            <v>包秀唯</v>
          </cell>
          <cell r="T5" t="str">
            <v>宜蘭縣縣立羅東國民中學</v>
          </cell>
          <cell r="U5" t="str">
            <v>蔡孟學</v>
          </cell>
          <cell r="V5" t="str">
            <v>宜蘭縣私立慧燈高級中學</v>
          </cell>
          <cell r="W5" t="str">
            <v>銀牌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A6">
            <v>7</v>
          </cell>
          <cell r="B6" t="str">
            <v>TWJE18104</v>
          </cell>
          <cell r="C6" t="str">
            <v>即刻救援～百變巧匠工具組</v>
          </cell>
          <cell r="D6">
            <v>80</v>
          </cell>
          <cell r="E6">
            <v>82</v>
          </cell>
          <cell r="F6">
            <v>84</v>
          </cell>
          <cell r="G6">
            <v>90</v>
          </cell>
          <cell r="H6">
            <v>80</v>
          </cell>
          <cell r="I6">
            <v>80</v>
          </cell>
          <cell r="J6">
            <v>90</v>
          </cell>
          <cell r="K6">
            <v>92</v>
          </cell>
          <cell r="L6">
            <v>0</v>
          </cell>
          <cell r="M6">
            <v>82.7</v>
          </cell>
          <cell r="N6">
            <v>-0.1</v>
          </cell>
          <cell r="O6">
            <v>82.600000000000009</v>
          </cell>
          <cell r="P6">
            <v>7</v>
          </cell>
          <cell r="Q6" t="str">
            <v>黃鈺棋</v>
          </cell>
          <cell r="R6" t="str">
            <v>雲林縣私立福智國民中學</v>
          </cell>
          <cell r="S6" t="str">
            <v>謝享諭</v>
          </cell>
          <cell r="T6" t="str">
            <v>雲林縣私立福智國民中學</v>
          </cell>
          <cell r="U6">
            <v>0</v>
          </cell>
          <cell r="V6">
            <v>0</v>
          </cell>
          <cell r="W6" t="str">
            <v>銅牌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A7">
            <v>5</v>
          </cell>
          <cell r="B7" t="str">
            <v>TWJE18043</v>
          </cell>
          <cell r="C7" t="str">
            <v>多功能繪圖工具</v>
          </cell>
          <cell r="D7">
            <v>82</v>
          </cell>
          <cell r="E7">
            <v>83</v>
          </cell>
          <cell r="F7">
            <v>81</v>
          </cell>
          <cell r="G7">
            <v>85</v>
          </cell>
          <cell r="H7">
            <v>85</v>
          </cell>
          <cell r="I7">
            <v>85</v>
          </cell>
          <cell r="J7">
            <v>89</v>
          </cell>
          <cell r="K7">
            <v>90</v>
          </cell>
          <cell r="L7">
            <v>0</v>
          </cell>
          <cell r="M7">
            <v>82.65</v>
          </cell>
          <cell r="N7">
            <v>0</v>
          </cell>
          <cell r="O7">
            <v>82.65</v>
          </cell>
          <cell r="P7">
            <v>5</v>
          </cell>
          <cell r="Q7" t="str">
            <v>翁廷陞</v>
          </cell>
          <cell r="R7" t="str">
            <v>宜蘭縣立東光國中</v>
          </cell>
          <cell r="S7" t="str">
            <v>張任翔</v>
          </cell>
          <cell r="T7" t="str">
            <v>宜蘭縣立東光國中</v>
          </cell>
          <cell r="U7">
            <v>0</v>
          </cell>
          <cell r="V7">
            <v>0</v>
          </cell>
          <cell r="W7" t="str">
            <v>銀牌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</row>
        <row r="8">
          <cell r="A8">
            <v>6</v>
          </cell>
          <cell r="B8" t="str">
            <v>TWJE18120</v>
          </cell>
          <cell r="C8" t="str">
            <v>拉鍊防爆器</v>
          </cell>
          <cell r="D8">
            <v>80</v>
          </cell>
          <cell r="E8">
            <v>83</v>
          </cell>
          <cell r="F8">
            <v>78</v>
          </cell>
          <cell r="G8">
            <v>90</v>
          </cell>
          <cell r="H8">
            <v>90</v>
          </cell>
          <cell r="I8">
            <v>85</v>
          </cell>
          <cell r="J8">
            <v>88</v>
          </cell>
          <cell r="K8">
            <v>90</v>
          </cell>
          <cell r="L8">
            <v>0</v>
          </cell>
          <cell r="M8">
            <v>82.649999999999991</v>
          </cell>
          <cell r="N8">
            <v>-0.01</v>
          </cell>
          <cell r="O8">
            <v>82.639999999999986</v>
          </cell>
          <cell r="P8">
            <v>6</v>
          </cell>
          <cell r="Q8" t="str">
            <v>陳達恩</v>
          </cell>
          <cell r="R8" t="str">
            <v>高雄市立文山高級中學國中部</v>
          </cell>
          <cell r="S8" t="str">
            <v>蔡承翰</v>
          </cell>
          <cell r="T8" t="str">
            <v>高雄市立文山高級中學國中部</v>
          </cell>
          <cell r="U8" t="str">
            <v>雷盛凱</v>
          </cell>
          <cell r="V8" t="str">
            <v>高雄市立文山高級中學國中部</v>
          </cell>
          <cell r="W8" t="str">
            <v>銀牌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</row>
        <row r="9">
          <cell r="A9">
            <v>8</v>
          </cell>
          <cell r="B9" t="str">
            <v>TWJE18036</v>
          </cell>
          <cell r="C9" t="str">
            <v>神奇存錢筒</v>
          </cell>
          <cell r="D9">
            <v>82</v>
          </cell>
          <cell r="E9">
            <v>87</v>
          </cell>
          <cell r="F9">
            <v>80</v>
          </cell>
          <cell r="G9">
            <v>85</v>
          </cell>
          <cell r="H9">
            <v>80</v>
          </cell>
          <cell r="I9">
            <v>80</v>
          </cell>
          <cell r="J9">
            <v>89</v>
          </cell>
          <cell r="K9">
            <v>93</v>
          </cell>
          <cell r="L9">
            <v>0</v>
          </cell>
          <cell r="M9">
            <v>82.45</v>
          </cell>
          <cell r="N9">
            <v>0</v>
          </cell>
          <cell r="O9">
            <v>82.45</v>
          </cell>
          <cell r="P9">
            <v>8</v>
          </cell>
          <cell r="Q9" t="str">
            <v>林庭安</v>
          </cell>
          <cell r="R9" t="str">
            <v>宜蘭縣立國華國中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 t="str">
            <v>銅牌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</row>
        <row r="10">
          <cell r="A10">
            <v>10</v>
          </cell>
          <cell r="B10" t="str">
            <v>TWJE18126</v>
          </cell>
          <cell r="C10" t="str">
            <v>藍芽智慧清單腳踏車鎖</v>
          </cell>
          <cell r="D10">
            <v>81</v>
          </cell>
          <cell r="E10">
            <v>82</v>
          </cell>
          <cell r="F10">
            <v>80</v>
          </cell>
          <cell r="G10">
            <v>85</v>
          </cell>
          <cell r="H10">
            <v>85</v>
          </cell>
          <cell r="I10">
            <v>80</v>
          </cell>
          <cell r="J10">
            <v>89</v>
          </cell>
          <cell r="K10">
            <v>90</v>
          </cell>
          <cell r="L10">
            <v>0</v>
          </cell>
          <cell r="M10">
            <v>81.75</v>
          </cell>
          <cell r="N10">
            <v>0</v>
          </cell>
          <cell r="O10">
            <v>81.75</v>
          </cell>
          <cell r="P10">
            <v>10</v>
          </cell>
          <cell r="Q10" t="str">
            <v>蔡宜辰</v>
          </cell>
          <cell r="R10" t="str">
            <v>臺北市私立華興中學</v>
          </cell>
          <cell r="S10" t="str">
            <v>左明</v>
          </cell>
          <cell r="T10" t="str">
            <v>臺北市市立永安國民小學</v>
          </cell>
          <cell r="U10" t="str">
            <v>蔡宜謙</v>
          </cell>
          <cell r="V10" t="str">
            <v>臺北市私立華興中學</v>
          </cell>
          <cell r="W10" t="str">
            <v>銅牌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</row>
        <row r="11">
          <cell r="A11">
            <v>11</v>
          </cell>
          <cell r="B11" t="str">
            <v>TWJE18110</v>
          </cell>
          <cell r="C11" t="str">
            <v>創新型九宮格磁力飛鏢裝置</v>
          </cell>
          <cell r="D11">
            <v>79</v>
          </cell>
          <cell r="E11">
            <v>84</v>
          </cell>
          <cell r="F11">
            <v>81</v>
          </cell>
          <cell r="G11">
            <v>85</v>
          </cell>
          <cell r="H11">
            <v>85</v>
          </cell>
          <cell r="I11">
            <v>85</v>
          </cell>
          <cell r="J11">
            <v>81</v>
          </cell>
          <cell r="K11">
            <v>85</v>
          </cell>
          <cell r="L11">
            <v>0</v>
          </cell>
          <cell r="M11">
            <v>81.05</v>
          </cell>
          <cell r="N11">
            <v>0</v>
          </cell>
          <cell r="O11">
            <v>81.05</v>
          </cell>
          <cell r="P11">
            <v>11</v>
          </cell>
          <cell r="Q11" t="str">
            <v>賴思宇</v>
          </cell>
          <cell r="R11" t="str">
            <v>臺北市民權國中</v>
          </cell>
          <cell r="S11" t="str">
            <v>林于嫻</v>
          </cell>
          <cell r="T11" t="str">
            <v>臺北市民權國中</v>
          </cell>
          <cell r="U11">
            <v>0</v>
          </cell>
          <cell r="V11">
            <v>0</v>
          </cell>
          <cell r="W11" t="str">
            <v>銅牌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A12">
            <v>2</v>
          </cell>
          <cell r="B12" t="str">
            <v>TWJE18119</v>
          </cell>
          <cell r="C12" t="str">
            <v>自發電小鼓節拍器</v>
          </cell>
          <cell r="D12">
            <v>78</v>
          </cell>
          <cell r="E12">
            <v>80</v>
          </cell>
          <cell r="F12">
            <v>82</v>
          </cell>
          <cell r="G12">
            <v>80</v>
          </cell>
          <cell r="H12">
            <v>80</v>
          </cell>
          <cell r="I12">
            <v>85</v>
          </cell>
          <cell r="J12">
            <v>89</v>
          </cell>
          <cell r="K12">
            <v>90</v>
          </cell>
          <cell r="L12">
            <v>0</v>
          </cell>
          <cell r="M12">
            <v>80.8</v>
          </cell>
          <cell r="N12">
            <v>2</v>
          </cell>
          <cell r="O12">
            <v>82.8</v>
          </cell>
          <cell r="P12">
            <v>2</v>
          </cell>
          <cell r="Q12" t="str">
            <v>廖晉成</v>
          </cell>
          <cell r="R12" t="str">
            <v>宜蘭縣縣立羅東國民中學</v>
          </cell>
          <cell r="S12" t="str">
            <v>周耕毅</v>
          </cell>
          <cell r="T12" t="str">
            <v>宜蘭縣縣立羅東國民中學</v>
          </cell>
          <cell r="U12" t="str">
            <v>徐秉毅</v>
          </cell>
          <cell r="V12" t="str">
            <v>宜蘭縣縣立羅東國民中學</v>
          </cell>
          <cell r="W12" t="str">
            <v>金牌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A13">
            <v>13</v>
          </cell>
          <cell r="B13" t="str">
            <v>TWJE18125</v>
          </cell>
          <cell r="C13" t="str">
            <v>手機共鳴擴音器</v>
          </cell>
          <cell r="D13">
            <v>80</v>
          </cell>
          <cell r="E13">
            <v>78</v>
          </cell>
          <cell r="F13">
            <v>82</v>
          </cell>
          <cell r="G13">
            <v>80</v>
          </cell>
          <cell r="H13">
            <v>80</v>
          </cell>
          <cell r="I13">
            <v>85</v>
          </cell>
          <cell r="J13">
            <v>89</v>
          </cell>
          <cell r="K13">
            <v>90</v>
          </cell>
          <cell r="L13">
            <v>0</v>
          </cell>
          <cell r="M13">
            <v>80.8</v>
          </cell>
          <cell r="N13">
            <v>-0.8</v>
          </cell>
          <cell r="O13">
            <v>80</v>
          </cell>
          <cell r="P13">
            <v>13</v>
          </cell>
          <cell r="Q13" t="str">
            <v>邱元昱</v>
          </cell>
          <cell r="R13" t="str">
            <v>嘉義縣立溪口國中</v>
          </cell>
          <cell r="S13" t="str">
            <v>鄭勝元</v>
          </cell>
          <cell r="T13" t="str">
            <v>嘉義縣立溪口國中</v>
          </cell>
          <cell r="U13">
            <v>0</v>
          </cell>
          <cell r="V13">
            <v>0</v>
          </cell>
          <cell r="W13" t="str">
            <v xml:space="preserve">   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A14">
            <v>12</v>
          </cell>
          <cell r="B14" t="str">
            <v>TWJE18082</v>
          </cell>
          <cell r="C14" t="str">
            <v>讓你正~「正」字毛筆</v>
          </cell>
          <cell r="D14">
            <v>80</v>
          </cell>
          <cell r="E14">
            <v>83</v>
          </cell>
          <cell r="F14">
            <v>80</v>
          </cell>
          <cell r="G14">
            <v>80</v>
          </cell>
          <cell r="H14">
            <v>85</v>
          </cell>
          <cell r="I14">
            <v>80</v>
          </cell>
          <cell r="J14">
            <v>85</v>
          </cell>
          <cell r="K14">
            <v>88</v>
          </cell>
          <cell r="L14">
            <v>0</v>
          </cell>
          <cell r="M14">
            <v>80.649999999999991</v>
          </cell>
          <cell r="N14">
            <v>0</v>
          </cell>
          <cell r="O14">
            <v>80.649999999999991</v>
          </cell>
          <cell r="P14">
            <v>12</v>
          </cell>
          <cell r="Q14" t="str">
            <v>葉治呈</v>
          </cell>
          <cell r="R14" t="str">
            <v>高雄市鼓山區明華國民中學</v>
          </cell>
          <cell r="S14" t="str">
            <v>梁景登</v>
          </cell>
          <cell r="T14" t="str">
            <v>高雄市國立高雄師範大學附屬高級中學國中部</v>
          </cell>
          <cell r="U14" t="str">
            <v>柯芝庭</v>
          </cell>
          <cell r="V14" t="str">
            <v>高雄市仁武區大灣國民中學</v>
          </cell>
          <cell r="W14" t="str">
            <v>銅牌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A15">
            <v>4</v>
          </cell>
          <cell r="B15" t="str">
            <v>TWJE18008</v>
          </cell>
          <cell r="C15" t="str">
            <v>拔河測力裝置</v>
          </cell>
          <cell r="D15">
            <v>78</v>
          </cell>
          <cell r="E15">
            <v>84</v>
          </cell>
          <cell r="F15">
            <v>82</v>
          </cell>
          <cell r="G15">
            <v>85</v>
          </cell>
          <cell r="H15">
            <v>80</v>
          </cell>
          <cell r="I15">
            <v>80</v>
          </cell>
          <cell r="J15">
            <v>80</v>
          </cell>
          <cell r="K15">
            <v>85</v>
          </cell>
          <cell r="L15">
            <v>0</v>
          </cell>
          <cell r="M15">
            <v>80.099999999999994</v>
          </cell>
          <cell r="N15">
            <v>2.6</v>
          </cell>
          <cell r="O15">
            <v>82.699999999999989</v>
          </cell>
          <cell r="P15">
            <v>4</v>
          </cell>
          <cell r="Q15" t="str">
            <v>王閔溱</v>
          </cell>
          <cell r="R15" t="str">
            <v>雲林縣私立揚子高級中學</v>
          </cell>
          <cell r="S15" t="str">
            <v>張宸珦</v>
          </cell>
          <cell r="T15" t="str">
            <v>雲林縣私立揚子高級中學</v>
          </cell>
          <cell r="U15">
            <v>0</v>
          </cell>
          <cell r="V15">
            <v>0</v>
          </cell>
          <cell r="W15" t="str">
            <v>銀牌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A16">
            <v>14</v>
          </cell>
          <cell r="B16" t="str">
            <v>TWJE18106</v>
          </cell>
          <cell r="C16" t="str">
            <v>九宮格投球練習器</v>
          </cell>
          <cell r="D16">
            <v>78</v>
          </cell>
          <cell r="E16">
            <v>81</v>
          </cell>
          <cell r="F16">
            <v>83</v>
          </cell>
          <cell r="G16">
            <v>80</v>
          </cell>
          <cell r="H16">
            <v>75</v>
          </cell>
          <cell r="I16">
            <v>80</v>
          </cell>
          <cell r="J16">
            <v>87</v>
          </cell>
          <cell r="K16">
            <v>88</v>
          </cell>
          <cell r="L16">
            <v>0</v>
          </cell>
          <cell r="M16">
            <v>79.849999999999994</v>
          </cell>
          <cell r="N16">
            <v>0</v>
          </cell>
          <cell r="O16">
            <v>79.849999999999994</v>
          </cell>
          <cell r="P16">
            <v>14</v>
          </cell>
          <cell r="Q16" t="str">
            <v>李浚瑋</v>
          </cell>
          <cell r="R16" t="str">
            <v>桃園市市立東安國民中學</v>
          </cell>
          <cell r="S16" t="str">
            <v>徐偉誌</v>
          </cell>
          <cell r="T16" t="str">
            <v>桃園市市立東安國民中學</v>
          </cell>
          <cell r="U16" t="str">
            <v>徐偉誠</v>
          </cell>
          <cell r="V16" t="str">
            <v>桃園市市立東安國民中學</v>
          </cell>
          <cell r="W16" t="str">
            <v xml:space="preserve">   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</row>
        <row r="17">
          <cell r="A17">
            <v>15</v>
          </cell>
          <cell r="B17" t="str">
            <v>TWJE18108</v>
          </cell>
          <cell r="C17" t="str">
            <v>不沾桌杯子</v>
          </cell>
          <cell r="D17">
            <v>83</v>
          </cell>
          <cell r="E17">
            <v>83</v>
          </cell>
          <cell r="F17">
            <v>80</v>
          </cell>
          <cell r="G17">
            <v>80</v>
          </cell>
          <cell r="H17">
            <v>80</v>
          </cell>
          <cell r="I17">
            <v>80</v>
          </cell>
          <cell r="J17">
            <v>80</v>
          </cell>
          <cell r="K17">
            <v>83</v>
          </cell>
          <cell r="L17">
            <v>0</v>
          </cell>
          <cell r="M17">
            <v>79.599999999999994</v>
          </cell>
          <cell r="N17">
            <v>0</v>
          </cell>
          <cell r="O17">
            <v>79.599999999999994</v>
          </cell>
          <cell r="P17">
            <v>15</v>
          </cell>
          <cell r="Q17" t="str">
            <v>林瑀璦</v>
          </cell>
          <cell r="R17" t="str">
            <v>新北市市立達觀國民中小學</v>
          </cell>
          <cell r="S17" t="str">
            <v>吳翎瑄</v>
          </cell>
          <cell r="T17" t="str">
            <v>新北市市立達觀國民中小學</v>
          </cell>
          <cell r="U17" t="str">
            <v>吳晨瑜</v>
          </cell>
          <cell r="V17" t="str">
            <v>新北市市立達觀國民中小學</v>
          </cell>
          <cell r="W17" t="str">
            <v xml:space="preserve">   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A18">
            <v>16</v>
          </cell>
          <cell r="B18" t="str">
            <v>TWJE18103</v>
          </cell>
          <cell r="C18" t="str">
            <v>海報張貼器</v>
          </cell>
          <cell r="D18">
            <v>80</v>
          </cell>
          <cell r="E18">
            <v>80</v>
          </cell>
          <cell r="F18">
            <v>80</v>
          </cell>
          <cell r="G18">
            <v>80</v>
          </cell>
          <cell r="H18">
            <v>80</v>
          </cell>
          <cell r="I18">
            <v>80</v>
          </cell>
          <cell r="J18">
            <v>80</v>
          </cell>
          <cell r="K18">
            <v>83</v>
          </cell>
          <cell r="L18">
            <v>0</v>
          </cell>
          <cell r="M18">
            <v>78.7</v>
          </cell>
          <cell r="N18">
            <v>0</v>
          </cell>
          <cell r="O18">
            <v>78.7</v>
          </cell>
          <cell r="P18">
            <v>16</v>
          </cell>
          <cell r="Q18" t="str">
            <v>鐘云彤</v>
          </cell>
          <cell r="R18" t="str">
            <v>宜蘭縣立宜蘭國中</v>
          </cell>
          <cell r="S18" t="str">
            <v>楊宜蓁</v>
          </cell>
          <cell r="T18" t="str">
            <v>宜蘭縣立宜蘭國中</v>
          </cell>
          <cell r="U18">
            <v>0</v>
          </cell>
          <cell r="V18">
            <v>0</v>
          </cell>
          <cell r="W18" t="str">
            <v xml:space="preserve">   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A19">
            <v>17</v>
          </cell>
          <cell r="B19" t="str">
            <v>TWJE18116</v>
          </cell>
          <cell r="C19" t="str">
            <v>多功能趕烏秋帽</v>
          </cell>
          <cell r="D19">
            <v>78</v>
          </cell>
          <cell r="E19">
            <v>80</v>
          </cell>
          <cell r="F19">
            <v>80</v>
          </cell>
          <cell r="G19">
            <v>80</v>
          </cell>
          <cell r="H19">
            <v>80</v>
          </cell>
          <cell r="I19">
            <v>85</v>
          </cell>
          <cell r="J19">
            <v>80</v>
          </cell>
          <cell r="K19">
            <v>80</v>
          </cell>
          <cell r="L19">
            <v>0</v>
          </cell>
          <cell r="M19">
            <v>78.5</v>
          </cell>
          <cell r="N19">
            <v>0</v>
          </cell>
          <cell r="O19">
            <v>78.5</v>
          </cell>
          <cell r="P19">
            <v>17</v>
          </cell>
          <cell r="Q19" t="str">
            <v>劉易澄</v>
          </cell>
          <cell r="R19" t="str">
            <v>宜蘭縣中道中學</v>
          </cell>
          <cell r="S19" t="str">
            <v>許柏陽</v>
          </cell>
          <cell r="T19" t="str">
            <v>宜蘭縣中道中學</v>
          </cell>
          <cell r="U19">
            <v>0</v>
          </cell>
          <cell r="V19">
            <v>0</v>
          </cell>
          <cell r="W19" t="str">
            <v xml:space="preserve">   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A20">
            <v>18</v>
          </cell>
          <cell r="B20" t="str">
            <v>TWJE18039</v>
          </cell>
          <cell r="C20" t="str">
            <v>槓桿取書器</v>
          </cell>
          <cell r="D20">
            <v>80</v>
          </cell>
          <cell r="E20">
            <v>81</v>
          </cell>
          <cell r="F20">
            <v>76</v>
          </cell>
          <cell r="G20">
            <v>80</v>
          </cell>
          <cell r="H20">
            <v>80</v>
          </cell>
          <cell r="I20">
            <v>80</v>
          </cell>
          <cell r="J20">
            <v>82</v>
          </cell>
          <cell r="K20">
            <v>83</v>
          </cell>
          <cell r="L20">
            <v>0</v>
          </cell>
          <cell r="M20">
            <v>78.25</v>
          </cell>
          <cell r="N20">
            <v>0</v>
          </cell>
          <cell r="O20">
            <v>78.25</v>
          </cell>
          <cell r="P20">
            <v>18</v>
          </cell>
          <cell r="Q20" t="str">
            <v>陳品豪</v>
          </cell>
          <cell r="R20" t="str">
            <v>宜蘭縣立國華國中</v>
          </cell>
          <cell r="S20" t="str">
            <v>李瑋傑</v>
          </cell>
          <cell r="T20" t="str">
            <v>宜蘭縣立國華國中</v>
          </cell>
          <cell r="U20">
            <v>0</v>
          </cell>
          <cell r="V20">
            <v>0</v>
          </cell>
          <cell r="W20" t="str">
            <v xml:space="preserve">   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1">
          <cell r="A21">
            <v>19</v>
          </cell>
          <cell r="B21" t="str">
            <v>TWJE18041</v>
          </cell>
          <cell r="C21" t="str">
            <v>攜帶式多功能LED計分表</v>
          </cell>
          <cell r="D21">
            <v>80</v>
          </cell>
          <cell r="E21">
            <v>84</v>
          </cell>
          <cell r="F21">
            <v>78</v>
          </cell>
          <cell r="G21">
            <v>80</v>
          </cell>
          <cell r="H21">
            <v>70</v>
          </cell>
          <cell r="I21">
            <v>80</v>
          </cell>
          <cell r="J21">
            <v>83</v>
          </cell>
          <cell r="K21">
            <v>83</v>
          </cell>
          <cell r="L21">
            <v>0</v>
          </cell>
          <cell r="M21">
            <v>78.2</v>
          </cell>
          <cell r="N21">
            <v>0</v>
          </cell>
          <cell r="O21">
            <v>78.2</v>
          </cell>
          <cell r="P21">
            <v>19</v>
          </cell>
          <cell r="Q21" t="str">
            <v>葉亮辰</v>
          </cell>
          <cell r="R21" t="str">
            <v>宜蘭縣立國華國中</v>
          </cell>
          <cell r="S21" t="str">
            <v>陳昱安</v>
          </cell>
          <cell r="T21" t="str">
            <v>宜蘭縣立國華國中</v>
          </cell>
          <cell r="U21" t="str">
            <v>吳珮慈</v>
          </cell>
          <cell r="V21" t="str">
            <v>宜蘭縣立國華國中</v>
          </cell>
          <cell r="W21" t="str">
            <v xml:space="preserve">   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</row>
        <row r="22">
          <cell r="A22">
            <v>20</v>
          </cell>
          <cell r="B22" t="str">
            <v>TWJE18122</v>
          </cell>
          <cell r="C22" t="str">
            <v>折紙板</v>
          </cell>
          <cell r="D22">
            <v>80</v>
          </cell>
          <cell r="E22">
            <v>80</v>
          </cell>
          <cell r="F22">
            <v>77</v>
          </cell>
          <cell r="G22">
            <v>70</v>
          </cell>
          <cell r="H22">
            <v>70</v>
          </cell>
          <cell r="I22">
            <v>70</v>
          </cell>
          <cell r="J22">
            <v>83</v>
          </cell>
          <cell r="K22">
            <v>83</v>
          </cell>
          <cell r="L22">
            <v>0</v>
          </cell>
          <cell r="M22">
            <v>75.599999999999994</v>
          </cell>
          <cell r="N22">
            <v>0</v>
          </cell>
          <cell r="O22">
            <v>75.599999999999994</v>
          </cell>
          <cell r="P22">
            <v>20</v>
          </cell>
          <cell r="Q22" t="str">
            <v>李軒</v>
          </cell>
          <cell r="R22" t="str">
            <v>花蓮縣縣立自強國民中學</v>
          </cell>
          <cell r="S22" t="str">
            <v>張詠睎</v>
          </cell>
          <cell r="T22" t="str">
            <v>花蓮縣縣立自強國民中學</v>
          </cell>
          <cell r="U22">
            <v>0</v>
          </cell>
          <cell r="V22">
            <v>0</v>
          </cell>
          <cell r="W22" t="str">
            <v xml:space="preserve">   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A23">
            <v>21</v>
          </cell>
          <cell r="B23" t="str">
            <v>TWJE18076</v>
          </cell>
          <cell r="C23" t="str">
            <v>智慧娃娃</v>
          </cell>
          <cell r="D23">
            <v>78</v>
          </cell>
          <cell r="E23">
            <v>85</v>
          </cell>
          <cell r="F23">
            <v>78</v>
          </cell>
          <cell r="G23">
            <v>65</v>
          </cell>
          <cell r="H23">
            <v>70</v>
          </cell>
          <cell r="I23">
            <v>80</v>
          </cell>
          <cell r="J23">
            <v>73</v>
          </cell>
          <cell r="K23">
            <v>78</v>
          </cell>
          <cell r="L23">
            <v>0</v>
          </cell>
          <cell r="M23">
            <v>75.05</v>
          </cell>
          <cell r="N23">
            <v>0</v>
          </cell>
          <cell r="O23">
            <v>75.05</v>
          </cell>
          <cell r="P23">
            <v>21</v>
          </cell>
          <cell r="Q23" t="str">
            <v>毛成甄</v>
          </cell>
          <cell r="R23" t="str">
            <v>新北私立南山高級中學</v>
          </cell>
          <cell r="S23" t="str">
            <v>游晴雯</v>
          </cell>
          <cell r="T23" t="str">
            <v>新北市私立南山高級中學</v>
          </cell>
          <cell r="U23" t="str">
            <v>林宜臻</v>
          </cell>
          <cell r="V23" t="str">
            <v>新北市私立南山高級中學</v>
          </cell>
          <cell r="W23" t="str">
            <v xml:space="preserve">   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A27">
            <v>0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A33">
            <v>0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</row>
        <row r="80">
          <cell r="A80">
            <v>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</row>
        <row r="81">
          <cell r="A81">
            <v>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A84">
            <v>0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</row>
        <row r="87">
          <cell r="A87">
            <v>0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</row>
        <row r="92">
          <cell r="A92">
            <v>0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</row>
        <row r="98">
          <cell r="A98">
            <v>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</row>
        <row r="100">
          <cell r="A100">
            <v>0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</row>
        <row r="101">
          <cell r="A101">
            <v>0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</row>
        <row r="105">
          <cell r="A105">
            <v>0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6">
          <cell r="A106">
            <v>0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</row>
        <row r="110">
          <cell r="A110">
            <v>0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</row>
        <row r="111">
          <cell r="A111">
            <v>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</row>
        <row r="113">
          <cell r="A113">
            <v>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</row>
        <row r="116">
          <cell r="A116">
            <v>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</row>
        <row r="122">
          <cell r="A122">
            <v>0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</row>
        <row r="124">
          <cell r="A124">
            <v>0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</row>
        <row r="125">
          <cell r="A125">
            <v>0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</row>
        <row r="127">
          <cell r="A127">
            <v>0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</row>
        <row r="128">
          <cell r="A128">
            <v>0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</row>
        <row r="130">
          <cell r="A130">
            <v>0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</row>
        <row r="131">
          <cell r="A131">
            <v>0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</row>
        <row r="133">
          <cell r="A133">
            <v>0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</row>
        <row r="134">
          <cell r="A134">
            <v>0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</row>
        <row r="137">
          <cell r="A137">
            <v>0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</row>
        <row r="138">
          <cell r="A138">
            <v>0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</row>
        <row r="141">
          <cell r="A141">
            <v>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</row>
        <row r="143">
          <cell r="A143">
            <v>0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</row>
        <row r="145">
          <cell r="A145">
            <v>0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</row>
        <row r="147">
          <cell r="A147">
            <v>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</row>
        <row r="149">
          <cell r="A149">
            <v>0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</row>
        <row r="151">
          <cell r="A151">
            <v>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</row>
        <row r="153">
          <cell r="A153">
            <v>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</row>
        <row r="270">
          <cell r="A270">
            <v>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</row>
        <row r="272">
          <cell r="A272">
            <v>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</row>
        <row r="273">
          <cell r="A273">
            <v>0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</row>
        <row r="279">
          <cell r="A279">
            <v>0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</row>
        <row r="280">
          <cell r="A280">
            <v>0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</row>
        <row r="281">
          <cell r="A281">
            <v>0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A282">
            <v>0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</row>
        <row r="283">
          <cell r="A283">
            <v>0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</row>
        <row r="285">
          <cell r="A285">
            <v>0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</row>
        <row r="291">
          <cell r="A291">
            <v>0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</row>
        <row r="294">
          <cell r="A294">
            <v>0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</row>
        <row r="298">
          <cell r="A298">
            <v>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</row>
        <row r="307">
          <cell r="A307">
            <v>0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</row>
        <row r="311">
          <cell r="A311">
            <v>0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</row>
        <row r="313">
          <cell r="A313">
            <v>0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</row>
        <row r="314">
          <cell r="A314">
            <v>0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</row>
        <row r="315">
          <cell r="A315">
            <v>0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</row>
        <row r="316">
          <cell r="A316">
            <v>0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</row>
        <row r="319">
          <cell r="A319">
            <v>0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</row>
        <row r="321">
          <cell r="A321">
            <v>0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</row>
        <row r="324">
          <cell r="A324">
            <v>0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</row>
        <row r="327">
          <cell r="A327">
            <v>0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</row>
        <row r="329">
          <cell r="A329">
            <v>0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</row>
        <row r="331">
          <cell r="A331">
            <v>0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</row>
        <row r="332">
          <cell r="A332">
            <v>0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</row>
        <row r="338">
          <cell r="A338">
            <v>0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</row>
        <row r="355">
          <cell r="A355">
            <v>0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</row>
        <row r="375">
          <cell r="A375">
            <v>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</row>
        <row r="386">
          <cell r="A386">
            <v>0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</row>
        <row r="387">
          <cell r="A387">
            <v>0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</row>
        <row r="389">
          <cell r="A389">
            <v>0</v>
          </cell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</row>
        <row r="390">
          <cell r="A390">
            <v>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</row>
        <row r="393">
          <cell r="A393">
            <v>0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</row>
        <row r="395">
          <cell r="A395">
            <v>0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</row>
        <row r="396">
          <cell r="A396">
            <v>0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</row>
        <row r="398">
          <cell r="A398">
            <v>0</v>
          </cell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</row>
        <row r="399">
          <cell r="A399">
            <v>0</v>
          </cell>
          <cell r="B399">
            <v>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</row>
        <row r="400">
          <cell r="A400">
            <v>0</v>
          </cell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</row>
        <row r="403">
          <cell r="A403">
            <v>0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</row>
        <row r="404">
          <cell r="A404">
            <v>0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</row>
        <row r="405">
          <cell r="A405">
            <v>0</v>
          </cell>
          <cell r="B405">
            <v>0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</row>
        <row r="406">
          <cell r="A406">
            <v>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</row>
        <row r="407">
          <cell r="A407">
            <v>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</row>
        <row r="408">
          <cell r="A408">
            <v>0</v>
          </cell>
          <cell r="B408">
            <v>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</row>
        <row r="409">
          <cell r="A409">
            <v>0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</row>
        <row r="410">
          <cell r="A410">
            <v>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</row>
        <row r="411">
          <cell r="A411">
            <v>0</v>
          </cell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</row>
        <row r="412">
          <cell r="A412">
            <v>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</row>
        <row r="413">
          <cell r="A413">
            <v>0</v>
          </cell>
          <cell r="B413">
            <v>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</row>
        <row r="414">
          <cell r="A414">
            <v>0</v>
          </cell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</row>
        <row r="415">
          <cell r="A415">
            <v>0</v>
          </cell>
          <cell r="B415">
            <v>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</row>
        <row r="416">
          <cell r="A416">
            <v>0</v>
          </cell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</row>
        <row r="417">
          <cell r="A417">
            <v>0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</row>
        <row r="418">
          <cell r="A418">
            <v>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</row>
        <row r="419">
          <cell r="A419">
            <v>0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</row>
        <row r="420">
          <cell r="A420">
            <v>0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</row>
        <row r="421">
          <cell r="A421">
            <v>0</v>
          </cell>
          <cell r="B421">
            <v>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</row>
        <row r="422">
          <cell r="A422">
            <v>0</v>
          </cell>
          <cell r="B422">
            <v>0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</row>
        <row r="423">
          <cell r="A423">
            <v>0</v>
          </cell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</row>
        <row r="424">
          <cell r="A424">
            <v>0</v>
          </cell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</row>
        <row r="425">
          <cell r="A425">
            <v>0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</row>
        <row r="427">
          <cell r="A427">
            <v>0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</row>
        <row r="428">
          <cell r="A428">
            <v>0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</row>
        <row r="429">
          <cell r="A429">
            <v>0</v>
          </cell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</row>
        <row r="430">
          <cell r="A430">
            <v>0</v>
          </cell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</row>
        <row r="431">
          <cell r="A431">
            <v>0</v>
          </cell>
          <cell r="B431">
            <v>0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</row>
        <row r="432">
          <cell r="A432">
            <v>0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</row>
        <row r="433">
          <cell r="A433">
            <v>0</v>
          </cell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</row>
        <row r="434">
          <cell r="A434">
            <v>0</v>
          </cell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</row>
        <row r="435">
          <cell r="A435">
            <v>0</v>
          </cell>
          <cell r="B435">
            <v>0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</row>
        <row r="436">
          <cell r="A436">
            <v>0</v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</row>
        <row r="437">
          <cell r="A437">
            <v>0</v>
          </cell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</row>
        <row r="438">
          <cell r="A438">
            <v>0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</row>
        <row r="439">
          <cell r="A439">
            <v>0</v>
          </cell>
          <cell r="B439">
            <v>0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</row>
        <row r="440">
          <cell r="A440">
            <v>0</v>
          </cell>
          <cell r="B440">
            <v>0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</row>
        <row r="441">
          <cell r="A441">
            <v>0</v>
          </cell>
          <cell r="B441">
            <v>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</row>
        <row r="442">
          <cell r="A442">
            <v>0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</row>
        <row r="443">
          <cell r="A443">
            <v>0</v>
          </cell>
          <cell r="B443">
            <v>0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</row>
        <row r="444">
          <cell r="A444">
            <v>0</v>
          </cell>
          <cell r="B444">
            <v>0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</row>
        <row r="445">
          <cell r="A445">
            <v>0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</row>
        <row r="446">
          <cell r="A446">
            <v>0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</row>
        <row r="447">
          <cell r="A447">
            <v>0</v>
          </cell>
          <cell r="B447">
            <v>0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</row>
        <row r="448">
          <cell r="A448">
            <v>0</v>
          </cell>
          <cell r="B448">
            <v>0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</row>
        <row r="449">
          <cell r="A449">
            <v>0</v>
          </cell>
          <cell r="B449">
            <v>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</row>
        <row r="450">
          <cell r="A450">
            <v>0</v>
          </cell>
          <cell r="B450">
            <v>0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</row>
        <row r="451">
          <cell r="A451">
            <v>0</v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</row>
        <row r="453">
          <cell r="A453">
            <v>0</v>
          </cell>
          <cell r="B453">
            <v>0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</row>
        <row r="454">
          <cell r="A454">
            <v>0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</row>
        <row r="455">
          <cell r="A455">
            <v>0</v>
          </cell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</row>
        <row r="456">
          <cell r="A456">
            <v>0</v>
          </cell>
          <cell r="B456">
            <v>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</row>
        <row r="457">
          <cell r="A457">
            <v>0</v>
          </cell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</row>
        <row r="458">
          <cell r="A458">
            <v>0</v>
          </cell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</row>
        <row r="459">
          <cell r="A459">
            <v>0</v>
          </cell>
          <cell r="B459">
            <v>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</row>
        <row r="460">
          <cell r="A460">
            <v>0</v>
          </cell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</row>
        <row r="461">
          <cell r="A461">
            <v>0</v>
          </cell>
          <cell r="B461">
            <v>0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</row>
        <row r="462">
          <cell r="A462">
            <v>0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</row>
        <row r="463">
          <cell r="A463">
            <v>0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</row>
        <row r="464">
          <cell r="A464">
            <v>0</v>
          </cell>
          <cell r="B464">
            <v>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</row>
        <row r="465">
          <cell r="A465">
            <v>0</v>
          </cell>
          <cell r="B465">
            <v>0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</row>
        <row r="466">
          <cell r="A466">
            <v>0</v>
          </cell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</row>
        <row r="467">
          <cell r="A467">
            <v>0</v>
          </cell>
          <cell r="B467">
            <v>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</row>
        <row r="468">
          <cell r="A468">
            <v>0</v>
          </cell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</row>
        <row r="469">
          <cell r="A469">
            <v>0</v>
          </cell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</row>
        <row r="470">
          <cell r="A470">
            <v>0</v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</row>
        <row r="471">
          <cell r="A471">
            <v>0</v>
          </cell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</row>
        <row r="472">
          <cell r="A472">
            <v>0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</row>
        <row r="473">
          <cell r="A473">
            <v>0</v>
          </cell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</row>
        <row r="474">
          <cell r="A474">
            <v>0</v>
          </cell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</row>
        <row r="475">
          <cell r="A475">
            <v>0</v>
          </cell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</row>
        <row r="477">
          <cell r="A477">
            <v>0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</row>
        <row r="479">
          <cell r="A479">
            <v>0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</row>
        <row r="480">
          <cell r="A480">
            <v>0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</row>
        <row r="481">
          <cell r="A481">
            <v>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</row>
        <row r="483">
          <cell r="A483">
            <v>0</v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</row>
        <row r="485">
          <cell r="A485">
            <v>0</v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</row>
        <row r="486">
          <cell r="A486">
            <v>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</row>
        <row r="489">
          <cell r="A489">
            <v>0</v>
          </cell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</row>
        <row r="490">
          <cell r="A490">
            <v>0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</row>
        <row r="491">
          <cell r="A491">
            <v>0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</row>
        <row r="492">
          <cell r="A492">
            <v>0</v>
          </cell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</row>
        <row r="493">
          <cell r="A493">
            <v>0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</row>
        <row r="494">
          <cell r="A494">
            <v>0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</row>
        <row r="495">
          <cell r="A495">
            <v>0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</row>
        <row r="496">
          <cell r="A496">
            <v>0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</row>
        <row r="497">
          <cell r="A497">
            <v>0</v>
          </cell>
          <cell r="B497">
            <v>0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</row>
        <row r="498">
          <cell r="A498">
            <v>0</v>
          </cell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</row>
        <row r="499">
          <cell r="A499">
            <v>0</v>
          </cell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</row>
        <row r="500">
          <cell r="A500">
            <v>0</v>
          </cell>
          <cell r="B500">
            <v>0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</row>
        <row r="501">
          <cell r="A501">
            <v>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</row>
        <row r="503">
          <cell r="A503">
            <v>0</v>
          </cell>
          <cell r="B503">
            <v>0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</row>
        <row r="505">
          <cell r="A505">
            <v>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</row>
        <row r="506">
          <cell r="A506">
            <v>0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</row>
        <row r="507">
          <cell r="A507">
            <v>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</row>
        <row r="508">
          <cell r="A508">
            <v>0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</row>
        <row r="509">
          <cell r="A509">
            <v>0</v>
          </cell>
          <cell r="B509">
            <v>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</row>
        <row r="510">
          <cell r="A510">
            <v>0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</row>
        <row r="511">
          <cell r="A511">
            <v>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</row>
        <row r="512">
          <cell r="A512">
            <v>0</v>
          </cell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</row>
        <row r="513">
          <cell r="A513">
            <v>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</row>
        <row r="515">
          <cell r="A515">
            <v>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</row>
        <row r="516">
          <cell r="A516">
            <v>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</row>
        <row r="517">
          <cell r="A517">
            <v>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</row>
        <row r="518">
          <cell r="A518">
            <v>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</row>
        <row r="519">
          <cell r="A519">
            <v>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</row>
        <row r="520">
          <cell r="A520">
            <v>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</row>
        <row r="521">
          <cell r="A521">
            <v>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</row>
        <row r="523">
          <cell r="A523">
            <v>0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</row>
        <row r="524">
          <cell r="A524">
            <v>0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</row>
        <row r="525">
          <cell r="A525">
            <v>0</v>
          </cell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</row>
        <row r="526">
          <cell r="A526">
            <v>0</v>
          </cell>
          <cell r="B526">
            <v>0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</row>
        <row r="527">
          <cell r="A527">
            <v>0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</row>
        <row r="528">
          <cell r="A528">
            <v>0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</row>
        <row r="530">
          <cell r="A530">
            <v>0</v>
          </cell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</row>
        <row r="531">
          <cell r="A531">
            <v>0</v>
          </cell>
          <cell r="B531">
            <v>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</row>
        <row r="532">
          <cell r="A532">
            <v>0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</row>
        <row r="533">
          <cell r="A533">
            <v>0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</row>
        <row r="534">
          <cell r="A534">
            <v>0</v>
          </cell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</row>
        <row r="535">
          <cell r="A535">
            <v>0</v>
          </cell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</row>
        <row r="536">
          <cell r="A536">
            <v>0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</row>
        <row r="537">
          <cell r="A537">
            <v>0</v>
          </cell>
          <cell r="B537">
            <v>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</row>
        <row r="538">
          <cell r="A538">
            <v>0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</row>
        <row r="539">
          <cell r="A539">
            <v>0</v>
          </cell>
          <cell r="B539">
            <v>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</row>
        <row r="542">
          <cell r="A542">
            <v>0</v>
          </cell>
          <cell r="B542">
            <v>0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</row>
        <row r="543">
          <cell r="A543">
            <v>0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</row>
        <row r="544">
          <cell r="A544">
            <v>0</v>
          </cell>
          <cell r="B544">
            <v>0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</row>
        <row r="545">
          <cell r="A545">
            <v>0</v>
          </cell>
          <cell r="B545">
            <v>0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</row>
        <row r="546">
          <cell r="A546">
            <v>0</v>
          </cell>
          <cell r="B546">
            <v>0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</row>
        <row r="547">
          <cell r="A547">
            <v>0</v>
          </cell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</row>
        <row r="548">
          <cell r="A548">
            <v>0</v>
          </cell>
          <cell r="B548">
            <v>0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</row>
        <row r="549">
          <cell r="A549">
            <v>0</v>
          </cell>
          <cell r="B549">
            <v>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</row>
        <row r="550">
          <cell r="A550">
            <v>0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</row>
        <row r="551">
          <cell r="A551">
            <v>0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</row>
        <row r="552">
          <cell r="A552">
            <v>0</v>
          </cell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</row>
        <row r="553">
          <cell r="A553">
            <v>0</v>
          </cell>
          <cell r="B553">
            <v>0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</row>
        <row r="554">
          <cell r="A554">
            <v>0</v>
          </cell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</row>
        <row r="555">
          <cell r="A555">
            <v>0</v>
          </cell>
          <cell r="B555">
            <v>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</row>
        <row r="556">
          <cell r="A556">
            <v>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</row>
        <row r="557">
          <cell r="A557">
            <v>0</v>
          </cell>
          <cell r="B557">
            <v>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</row>
        <row r="558">
          <cell r="A558">
            <v>0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</row>
        <row r="559">
          <cell r="A559">
            <v>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</row>
        <row r="560">
          <cell r="A560">
            <v>0</v>
          </cell>
          <cell r="B560">
            <v>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</row>
        <row r="561">
          <cell r="A561">
            <v>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</row>
        <row r="563">
          <cell r="A563">
            <v>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</row>
        <row r="564">
          <cell r="A564">
            <v>0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</row>
        <row r="565">
          <cell r="A565">
            <v>0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</row>
        <row r="566">
          <cell r="A566">
            <v>0</v>
          </cell>
          <cell r="B566">
            <v>0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</row>
        <row r="567">
          <cell r="A567">
            <v>0</v>
          </cell>
          <cell r="B567">
            <v>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</row>
        <row r="568">
          <cell r="A568">
            <v>0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</row>
        <row r="569">
          <cell r="A569">
            <v>0</v>
          </cell>
          <cell r="B569">
            <v>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</row>
        <row r="570">
          <cell r="A570">
            <v>0</v>
          </cell>
          <cell r="B570">
            <v>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</row>
        <row r="571">
          <cell r="A571">
            <v>0</v>
          </cell>
          <cell r="B571">
            <v>0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</row>
        <row r="572">
          <cell r="A572">
            <v>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</row>
        <row r="573">
          <cell r="A573">
            <v>0</v>
          </cell>
          <cell r="B573">
            <v>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</row>
        <row r="574">
          <cell r="A574">
            <v>0</v>
          </cell>
          <cell r="B574">
            <v>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</row>
        <row r="575">
          <cell r="A575">
            <v>0</v>
          </cell>
          <cell r="B575">
            <v>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</row>
        <row r="576">
          <cell r="A576">
            <v>0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</row>
        <row r="577">
          <cell r="A577">
            <v>0</v>
          </cell>
          <cell r="B577">
            <v>0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</row>
        <row r="578">
          <cell r="A578">
            <v>0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</row>
        <row r="579">
          <cell r="A579">
            <v>0</v>
          </cell>
          <cell r="B579">
            <v>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</row>
        <row r="580">
          <cell r="A580">
            <v>0</v>
          </cell>
          <cell r="B580">
            <v>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</row>
        <row r="581">
          <cell r="A581">
            <v>0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</row>
        <row r="582">
          <cell r="A582">
            <v>0</v>
          </cell>
          <cell r="B582">
            <v>0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</row>
        <row r="583">
          <cell r="A583">
            <v>0</v>
          </cell>
          <cell r="B583">
            <v>0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</row>
        <row r="584">
          <cell r="A584">
            <v>0</v>
          </cell>
          <cell r="B584">
            <v>0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</row>
        <row r="585">
          <cell r="A585">
            <v>0</v>
          </cell>
          <cell r="B585">
            <v>0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</row>
        <row r="586">
          <cell r="A586">
            <v>0</v>
          </cell>
          <cell r="B586">
            <v>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</row>
        <row r="587">
          <cell r="A587">
            <v>0</v>
          </cell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</row>
        <row r="588">
          <cell r="A588">
            <v>0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</row>
        <row r="589">
          <cell r="A589">
            <v>0</v>
          </cell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</row>
        <row r="590">
          <cell r="A590">
            <v>0</v>
          </cell>
          <cell r="B590">
            <v>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</row>
        <row r="591">
          <cell r="A591">
            <v>0</v>
          </cell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</row>
        <row r="592">
          <cell r="A592">
            <v>0</v>
          </cell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</row>
        <row r="593">
          <cell r="A593">
            <v>0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</row>
        <row r="594">
          <cell r="A594">
            <v>0</v>
          </cell>
          <cell r="B594">
            <v>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</row>
        <row r="595">
          <cell r="A595">
            <v>0</v>
          </cell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</row>
        <row r="596">
          <cell r="A596">
            <v>0</v>
          </cell>
          <cell r="B596">
            <v>0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</row>
        <row r="597">
          <cell r="A597">
            <v>0</v>
          </cell>
          <cell r="B597">
            <v>0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</row>
        <row r="598">
          <cell r="A598">
            <v>0</v>
          </cell>
          <cell r="B598">
            <v>0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</row>
        <row r="599">
          <cell r="A599">
            <v>0</v>
          </cell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</row>
        <row r="600">
          <cell r="A600">
            <v>0</v>
          </cell>
          <cell r="B600">
            <v>0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</row>
        <row r="601">
          <cell r="A601">
            <v>0</v>
          </cell>
          <cell r="B601">
            <v>0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</row>
        <row r="602">
          <cell r="A602">
            <v>0</v>
          </cell>
          <cell r="B602">
            <v>0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</row>
        <row r="603">
          <cell r="A603">
            <v>0</v>
          </cell>
          <cell r="B603">
            <v>0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</row>
        <row r="604">
          <cell r="A604">
            <v>0</v>
          </cell>
          <cell r="B604">
            <v>0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</row>
        <row r="605">
          <cell r="A605">
            <v>0</v>
          </cell>
          <cell r="B605">
            <v>0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</row>
        <row r="606">
          <cell r="A606">
            <v>0</v>
          </cell>
          <cell r="B606">
            <v>0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</row>
        <row r="607">
          <cell r="A607">
            <v>0</v>
          </cell>
          <cell r="B607">
            <v>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</row>
        <row r="608">
          <cell r="A608">
            <v>0</v>
          </cell>
          <cell r="B608">
            <v>0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</row>
        <row r="609">
          <cell r="A609">
            <v>0</v>
          </cell>
          <cell r="B609">
            <v>0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</row>
        <row r="610">
          <cell r="A610">
            <v>0</v>
          </cell>
          <cell r="B610">
            <v>0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</row>
        <row r="611">
          <cell r="A611">
            <v>0</v>
          </cell>
          <cell r="B611">
            <v>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</row>
        <row r="612">
          <cell r="A612">
            <v>0</v>
          </cell>
          <cell r="B612">
            <v>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</row>
        <row r="613">
          <cell r="A613">
            <v>0</v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</row>
        <row r="614">
          <cell r="A614">
            <v>0</v>
          </cell>
          <cell r="B614">
            <v>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</row>
        <row r="615">
          <cell r="A615">
            <v>0</v>
          </cell>
          <cell r="B615">
            <v>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</row>
        <row r="616">
          <cell r="A616">
            <v>0</v>
          </cell>
          <cell r="B616">
            <v>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</row>
        <row r="617">
          <cell r="A617">
            <v>0</v>
          </cell>
          <cell r="B617">
            <v>0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</row>
        <row r="618">
          <cell r="A618">
            <v>0</v>
          </cell>
          <cell r="B618">
            <v>0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</row>
        <row r="619">
          <cell r="A619">
            <v>0</v>
          </cell>
          <cell r="B619">
            <v>0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</row>
        <row r="620">
          <cell r="A620">
            <v>0</v>
          </cell>
          <cell r="B620">
            <v>0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</row>
        <row r="621">
          <cell r="A621">
            <v>0</v>
          </cell>
          <cell r="B621">
            <v>0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</row>
        <row r="622">
          <cell r="A622">
            <v>0</v>
          </cell>
          <cell r="B622">
            <v>0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</row>
        <row r="623">
          <cell r="A623">
            <v>0</v>
          </cell>
          <cell r="B623">
            <v>0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</row>
        <row r="624">
          <cell r="A624">
            <v>0</v>
          </cell>
          <cell r="B624">
            <v>0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</row>
        <row r="625">
          <cell r="A625">
            <v>0</v>
          </cell>
          <cell r="B625">
            <v>0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</row>
        <row r="626">
          <cell r="A626">
            <v>0</v>
          </cell>
          <cell r="B626">
            <v>0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</row>
        <row r="627">
          <cell r="A627">
            <v>0</v>
          </cell>
          <cell r="B627">
            <v>0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</row>
        <row r="628">
          <cell r="A628">
            <v>0</v>
          </cell>
          <cell r="B628">
            <v>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</row>
        <row r="629">
          <cell r="A629">
            <v>0</v>
          </cell>
          <cell r="B629">
            <v>0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</row>
        <row r="630">
          <cell r="A630">
            <v>0</v>
          </cell>
          <cell r="B630">
            <v>0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</row>
        <row r="631">
          <cell r="A631">
            <v>0</v>
          </cell>
          <cell r="B631">
            <v>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</row>
        <row r="632">
          <cell r="A632">
            <v>0</v>
          </cell>
          <cell r="B632">
            <v>0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</row>
        <row r="633">
          <cell r="A633">
            <v>0</v>
          </cell>
          <cell r="B633">
            <v>0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</row>
        <row r="634">
          <cell r="A634">
            <v>0</v>
          </cell>
          <cell r="B634">
            <v>0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</row>
        <row r="635">
          <cell r="A635">
            <v>0</v>
          </cell>
          <cell r="B635">
            <v>0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</row>
        <row r="636">
          <cell r="A636">
            <v>0</v>
          </cell>
          <cell r="B636">
            <v>0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</row>
        <row r="637">
          <cell r="A637">
            <v>0</v>
          </cell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</row>
        <row r="638">
          <cell r="A638">
            <v>0</v>
          </cell>
          <cell r="B638">
            <v>0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</row>
        <row r="639">
          <cell r="A639">
            <v>0</v>
          </cell>
          <cell r="B639">
            <v>0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</row>
        <row r="640">
          <cell r="A640">
            <v>0</v>
          </cell>
          <cell r="B640">
            <v>0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</row>
        <row r="641">
          <cell r="A641">
            <v>0</v>
          </cell>
          <cell r="B641">
            <v>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</row>
        <row r="642">
          <cell r="A642">
            <v>0</v>
          </cell>
          <cell r="B642">
            <v>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</row>
        <row r="643">
          <cell r="A643">
            <v>0</v>
          </cell>
          <cell r="B643">
            <v>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</row>
        <row r="644">
          <cell r="A644">
            <v>0</v>
          </cell>
          <cell r="B644">
            <v>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</row>
        <row r="645">
          <cell r="A645">
            <v>0</v>
          </cell>
          <cell r="B645">
            <v>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</row>
        <row r="646">
          <cell r="A646">
            <v>0</v>
          </cell>
          <cell r="B646">
            <v>0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</row>
        <row r="647">
          <cell r="A647">
            <v>0</v>
          </cell>
          <cell r="B647">
            <v>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</row>
        <row r="648">
          <cell r="A648">
            <v>0</v>
          </cell>
          <cell r="B648">
            <v>0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</row>
        <row r="649">
          <cell r="A649">
            <v>0</v>
          </cell>
          <cell r="B649">
            <v>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</row>
        <row r="650">
          <cell r="A650">
            <v>0</v>
          </cell>
          <cell r="B650">
            <v>0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</row>
        <row r="651">
          <cell r="A651">
            <v>0</v>
          </cell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</row>
        <row r="652">
          <cell r="A652">
            <v>0</v>
          </cell>
          <cell r="B652">
            <v>0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</row>
        <row r="653">
          <cell r="A653">
            <v>0</v>
          </cell>
          <cell r="B653">
            <v>0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</row>
        <row r="654">
          <cell r="A654">
            <v>0</v>
          </cell>
          <cell r="B654">
            <v>0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</row>
        <row r="655">
          <cell r="A655">
            <v>0</v>
          </cell>
          <cell r="B655">
            <v>0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</row>
        <row r="656">
          <cell r="A656">
            <v>0</v>
          </cell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</row>
        <row r="657">
          <cell r="A657">
            <v>0</v>
          </cell>
          <cell r="B657">
            <v>0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</row>
        <row r="658">
          <cell r="A658">
            <v>0</v>
          </cell>
          <cell r="B658">
            <v>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</row>
        <row r="659">
          <cell r="A659">
            <v>0</v>
          </cell>
          <cell r="B659">
            <v>0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</row>
        <row r="660">
          <cell r="A660">
            <v>0</v>
          </cell>
          <cell r="B660">
            <v>0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</row>
        <row r="661">
          <cell r="A661">
            <v>0</v>
          </cell>
          <cell r="B661">
            <v>0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</row>
        <row r="662">
          <cell r="A662">
            <v>0</v>
          </cell>
          <cell r="B662">
            <v>0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</row>
        <row r="663">
          <cell r="A663">
            <v>0</v>
          </cell>
          <cell r="B663">
            <v>0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</row>
        <row r="664">
          <cell r="A664">
            <v>0</v>
          </cell>
          <cell r="B664">
            <v>0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</row>
        <row r="665">
          <cell r="A665">
            <v>0</v>
          </cell>
          <cell r="B665">
            <v>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</row>
        <row r="666">
          <cell r="A666">
            <v>0</v>
          </cell>
          <cell r="B666">
            <v>0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</row>
        <row r="667">
          <cell r="A667">
            <v>0</v>
          </cell>
          <cell r="B667">
            <v>0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</row>
        <row r="668">
          <cell r="A668">
            <v>0</v>
          </cell>
          <cell r="B668">
            <v>0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</row>
        <row r="669">
          <cell r="A669">
            <v>0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</row>
        <row r="670">
          <cell r="A670">
            <v>0</v>
          </cell>
          <cell r="B670">
            <v>0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</row>
        <row r="671">
          <cell r="A671">
            <v>0</v>
          </cell>
          <cell r="B671">
            <v>0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</row>
        <row r="672">
          <cell r="A672">
            <v>0</v>
          </cell>
          <cell r="B672">
            <v>0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</row>
        <row r="673">
          <cell r="A673">
            <v>0</v>
          </cell>
          <cell r="B673">
            <v>0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</row>
        <row r="674">
          <cell r="A674">
            <v>0</v>
          </cell>
          <cell r="B674">
            <v>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</row>
        <row r="675">
          <cell r="A675">
            <v>0</v>
          </cell>
          <cell r="B675">
            <v>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</row>
        <row r="678">
          <cell r="A678">
            <v>0</v>
          </cell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</row>
        <row r="680">
          <cell r="A680">
            <v>0</v>
          </cell>
          <cell r="B680">
            <v>0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</row>
        <row r="684">
          <cell r="A684">
            <v>0</v>
          </cell>
          <cell r="B684">
            <v>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</row>
        <row r="687">
          <cell r="A687">
            <v>0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</row>
        <row r="688">
          <cell r="A688">
            <v>0</v>
          </cell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</row>
        <row r="690">
          <cell r="A690">
            <v>0</v>
          </cell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</row>
        <row r="692">
          <cell r="A692">
            <v>0</v>
          </cell>
          <cell r="B692">
            <v>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</row>
        <row r="693">
          <cell r="A693">
            <v>0</v>
          </cell>
          <cell r="B693">
            <v>0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</row>
        <row r="696">
          <cell r="A696">
            <v>0</v>
          </cell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</row>
        <row r="698">
          <cell r="A698">
            <v>0</v>
          </cell>
          <cell r="B698">
            <v>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</row>
        <row r="700">
          <cell r="A700">
            <v>0</v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</row>
        <row r="701">
          <cell r="A701">
            <v>0</v>
          </cell>
          <cell r="B701">
            <v>0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</row>
        <row r="702">
          <cell r="A702">
            <v>0</v>
          </cell>
          <cell r="B702">
            <v>0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</row>
        <row r="703">
          <cell r="A703">
            <v>0</v>
          </cell>
          <cell r="B703">
            <v>0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</row>
        <row r="704">
          <cell r="A704">
            <v>0</v>
          </cell>
          <cell r="B704">
            <v>0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</row>
        <row r="705">
          <cell r="A705">
            <v>0</v>
          </cell>
          <cell r="B705">
            <v>0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</row>
        <row r="706">
          <cell r="A706">
            <v>0</v>
          </cell>
          <cell r="B706">
            <v>0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</row>
        <row r="707">
          <cell r="A707">
            <v>0</v>
          </cell>
          <cell r="B707">
            <v>0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</row>
        <row r="708">
          <cell r="A708">
            <v>0</v>
          </cell>
          <cell r="B708">
            <v>0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</row>
        <row r="709">
          <cell r="A709">
            <v>0</v>
          </cell>
          <cell r="B709">
            <v>0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</row>
        <row r="710">
          <cell r="A710">
            <v>0</v>
          </cell>
          <cell r="B710">
            <v>0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</row>
        <row r="711">
          <cell r="A711">
            <v>0</v>
          </cell>
          <cell r="B711">
            <v>0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</row>
        <row r="712">
          <cell r="A712">
            <v>0</v>
          </cell>
          <cell r="B712">
            <v>0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</row>
        <row r="713">
          <cell r="A713">
            <v>0</v>
          </cell>
          <cell r="B713">
            <v>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</row>
        <row r="714">
          <cell r="A714">
            <v>0</v>
          </cell>
          <cell r="B714">
            <v>0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</row>
        <row r="715">
          <cell r="A715">
            <v>0</v>
          </cell>
          <cell r="B715">
            <v>0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</row>
        <row r="716">
          <cell r="A716">
            <v>0</v>
          </cell>
          <cell r="B716">
            <v>0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</row>
        <row r="717">
          <cell r="A717">
            <v>0</v>
          </cell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</row>
        <row r="718">
          <cell r="A718">
            <v>0</v>
          </cell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</row>
        <row r="719">
          <cell r="A719">
            <v>0</v>
          </cell>
          <cell r="B719">
            <v>0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</row>
        <row r="720">
          <cell r="A720">
            <v>0</v>
          </cell>
          <cell r="B720">
            <v>0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</row>
        <row r="721">
          <cell r="A721">
            <v>0</v>
          </cell>
          <cell r="B721">
            <v>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</row>
        <row r="723">
          <cell r="A723">
            <v>0</v>
          </cell>
          <cell r="B723">
            <v>0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</row>
        <row r="724">
          <cell r="A724">
            <v>0</v>
          </cell>
          <cell r="B724">
            <v>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</row>
        <row r="725">
          <cell r="A725">
            <v>0</v>
          </cell>
          <cell r="B725">
            <v>0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</row>
        <row r="726">
          <cell r="A726">
            <v>0</v>
          </cell>
          <cell r="B726">
            <v>0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</row>
        <row r="727">
          <cell r="A727">
            <v>0</v>
          </cell>
          <cell r="B727">
            <v>0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</row>
        <row r="728">
          <cell r="A728">
            <v>0</v>
          </cell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</row>
        <row r="729">
          <cell r="A729">
            <v>0</v>
          </cell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</row>
        <row r="730">
          <cell r="A730">
            <v>0</v>
          </cell>
          <cell r="B730">
            <v>0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</row>
        <row r="731">
          <cell r="A731">
            <v>0</v>
          </cell>
          <cell r="B731">
            <v>0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</row>
        <row r="732">
          <cell r="A732">
            <v>0</v>
          </cell>
          <cell r="B732">
            <v>0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</row>
        <row r="734">
          <cell r="A734">
            <v>0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</row>
        <row r="735">
          <cell r="A735">
            <v>0</v>
          </cell>
          <cell r="B735">
            <v>0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</row>
        <row r="736">
          <cell r="A736">
            <v>0</v>
          </cell>
          <cell r="B736">
            <v>0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</row>
        <row r="737">
          <cell r="A737">
            <v>0</v>
          </cell>
          <cell r="B737">
            <v>0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</row>
        <row r="738">
          <cell r="A738">
            <v>0</v>
          </cell>
          <cell r="B738">
            <v>0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</row>
        <row r="739">
          <cell r="A739">
            <v>0</v>
          </cell>
          <cell r="B739">
            <v>0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</row>
        <row r="740">
          <cell r="A740">
            <v>0</v>
          </cell>
          <cell r="B740">
            <v>0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</row>
        <row r="741">
          <cell r="A741">
            <v>0</v>
          </cell>
          <cell r="B741">
            <v>0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</row>
        <row r="742">
          <cell r="A742">
            <v>0</v>
          </cell>
          <cell r="B742">
            <v>0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</row>
        <row r="743">
          <cell r="A743">
            <v>0</v>
          </cell>
          <cell r="B743">
            <v>0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</row>
        <row r="744">
          <cell r="A744">
            <v>0</v>
          </cell>
          <cell r="B744">
            <v>0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</row>
        <row r="745">
          <cell r="A745">
            <v>0</v>
          </cell>
          <cell r="B745">
            <v>0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</row>
        <row r="746">
          <cell r="A746">
            <v>0</v>
          </cell>
          <cell r="B746">
            <v>0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</row>
        <row r="747">
          <cell r="A747">
            <v>0</v>
          </cell>
          <cell r="B747">
            <v>0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</row>
        <row r="748">
          <cell r="A748">
            <v>0</v>
          </cell>
          <cell r="B748">
            <v>0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</row>
        <row r="749">
          <cell r="A749">
            <v>0</v>
          </cell>
          <cell r="B749">
            <v>0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</row>
        <row r="750">
          <cell r="A750">
            <v>0</v>
          </cell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</row>
        <row r="751">
          <cell r="A751">
            <v>0</v>
          </cell>
          <cell r="B751">
            <v>0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</row>
        <row r="752">
          <cell r="A752">
            <v>0</v>
          </cell>
          <cell r="B752">
            <v>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</row>
        <row r="753">
          <cell r="A753">
            <v>0</v>
          </cell>
          <cell r="B753">
            <v>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</row>
        <row r="754">
          <cell r="A754">
            <v>0</v>
          </cell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</row>
        <row r="755">
          <cell r="A755">
            <v>0</v>
          </cell>
          <cell r="B755">
            <v>0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</row>
        <row r="756">
          <cell r="A756">
            <v>0</v>
          </cell>
          <cell r="B756">
            <v>0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</row>
        <row r="757">
          <cell r="A757">
            <v>0</v>
          </cell>
          <cell r="B757">
            <v>0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</row>
        <row r="758">
          <cell r="A758">
            <v>0</v>
          </cell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</row>
        <row r="759">
          <cell r="A759">
            <v>0</v>
          </cell>
          <cell r="B759">
            <v>0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</row>
        <row r="760">
          <cell r="A760">
            <v>0</v>
          </cell>
          <cell r="B760">
            <v>0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</row>
        <row r="761">
          <cell r="A761">
            <v>0</v>
          </cell>
          <cell r="B761">
            <v>0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</row>
        <row r="762">
          <cell r="A762">
            <v>0</v>
          </cell>
          <cell r="B762">
            <v>0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</row>
        <row r="763">
          <cell r="A763">
            <v>0</v>
          </cell>
          <cell r="B763">
            <v>0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</row>
        <row r="764">
          <cell r="A764">
            <v>0</v>
          </cell>
          <cell r="B764">
            <v>0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</row>
        <row r="765">
          <cell r="A765">
            <v>0</v>
          </cell>
          <cell r="B765">
            <v>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</row>
        <row r="766">
          <cell r="A766">
            <v>0</v>
          </cell>
          <cell r="B766">
            <v>0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</row>
        <row r="767">
          <cell r="A767">
            <v>0</v>
          </cell>
          <cell r="B767">
            <v>0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</row>
        <row r="768">
          <cell r="A768">
            <v>0</v>
          </cell>
          <cell r="B768">
            <v>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</row>
        <row r="769">
          <cell r="A769">
            <v>0</v>
          </cell>
          <cell r="B769">
            <v>0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</row>
        <row r="770">
          <cell r="A770">
            <v>0</v>
          </cell>
          <cell r="B770">
            <v>0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</row>
        <row r="771">
          <cell r="A771">
            <v>0</v>
          </cell>
          <cell r="B771">
            <v>0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</row>
        <row r="772">
          <cell r="A772">
            <v>0</v>
          </cell>
          <cell r="B772">
            <v>0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</row>
        <row r="773">
          <cell r="A773">
            <v>0</v>
          </cell>
          <cell r="B773">
            <v>0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</row>
        <row r="774">
          <cell r="A774">
            <v>0</v>
          </cell>
          <cell r="B774">
            <v>0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</row>
        <row r="775">
          <cell r="A775">
            <v>0</v>
          </cell>
          <cell r="B775">
            <v>0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</row>
        <row r="776">
          <cell r="A776">
            <v>0</v>
          </cell>
          <cell r="B776">
            <v>0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</row>
        <row r="777">
          <cell r="A777">
            <v>0</v>
          </cell>
          <cell r="B777">
            <v>0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</row>
        <row r="778">
          <cell r="A778">
            <v>0</v>
          </cell>
          <cell r="B778">
            <v>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</row>
        <row r="779">
          <cell r="A779">
            <v>0</v>
          </cell>
          <cell r="B779">
            <v>0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</row>
        <row r="780">
          <cell r="A780">
            <v>0</v>
          </cell>
          <cell r="B780">
            <v>0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</row>
        <row r="781">
          <cell r="A781">
            <v>0</v>
          </cell>
          <cell r="B781">
            <v>0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</row>
        <row r="782">
          <cell r="A782">
            <v>0</v>
          </cell>
          <cell r="B782">
            <v>0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</row>
        <row r="783">
          <cell r="A783">
            <v>0</v>
          </cell>
          <cell r="B783">
            <v>0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</row>
        <row r="784">
          <cell r="A784">
            <v>0</v>
          </cell>
          <cell r="B784">
            <v>0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</row>
        <row r="785">
          <cell r="A785">
            <v>0</v>
          </cell>
          <cell r="B785">
            <v>0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</row>
        <row r="786">
          <cell r="A786">
            <v>0</v>
          </cell>
          <cell r="B786">
            <v>0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</row>
        <row r="787">
          <cell r="A787">
            <v>0</v>
          </cell>
          <cell r="B787">
            <v>0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</row>
        <row r="788">
          <cell r="A788">
            <v>0</v>
          </cell>
          <cell r="B788">
            <v>0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</row>
        <row r="789">
          <cell r="A789">
            <v>0</v>
          </cell>
          <cell r="B789">
            <v>0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</row>
        <row r="790">
          <cell r="A790">
            <v>0</v>
          </cell>
          <cell r="B790">
            <v>0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</row>
        <row r="791">
          <cell r="A791">
            <v>0</v>
          </cell>
          <cell r="B791">
            <v>0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</row>
        <row r="792">
          <cell r="A792">
            <v>0</v>
          </cell>
          <cell r="B792">
            <v>0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</row>
        <row r="793">
          <cell r="A793">
            <v>0</v>
          </cell>
          <cell r="B793">
            <v>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</row>
        <row r="794">
          <cell r="A794">
            <v>0</v>
          </cell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</row>
        <row r="795">
          <cell r="A795">
            <v>0</v>
          </cell>
          <cell r="B795">
            <v>0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</row>
        <row r="796">
          <cell r="A796">
            <v>0</v>
          </cell>
          <cell r="B796">
            <v>0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</row>
        <row r="797">
          <cell r="A797">
            <v>0</v>
          </cell>
          <cell r="B797">
            <v>0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</row>
        <row r="798">
          <cell r="A798">
            <v>0</v>
          </cell>
          <cell r="B798">
            <v>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</row>
        <row r="799">
          <cell r="A799">
            <v>0</v>
          </cell>
          <cell r="B799">
            <v>0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</row>
        <row r="800">
          <cell r="A800">
            <v>0</v>
          </cell>
          <cell r="B800">
            <v>0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</row>
        <row r="801">
          <cell r="A801">
            <v>0</v>
          </cell>
          <cell r="B801">
            <v>0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</row>
        <row r="802">
          <cell r="A802">
            <v>0</v>
          </cell>
          <cell r="B802">
            <v>0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</row>
        <row r="803">
          <cell r="A803">
            <v>0</v>
          </cell>
          <cell r="B803">
            <v>0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</row>
        <row r="804">
          <cell r="A804">
            <v>0</v>
          </cell>
          <cell r="B804">
            <v>0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</row>
        <row r="805">
          <cell r="A805">
            <v>0</v>
          </cell>
          <cell r="B805">
            <v>0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</row>
        <row r="806">
          <cell r="A806">
            <v>0</v>
          </cell>
          <cell r="B806">
            <v>0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</row>
        <row r="807">
          <cell r="A807">
            <v>0</v>
          </cell>
          <cell r="B807">
            <v>0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</row>
        <row r="808">
          <cell r="A808">
            <v>0</v>
          </cell>
          <cell r="B808">
            <v>0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</row>
        <row r="809">
          <cell r="A809">
            <v>0</v>
          </cell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</row>
        <row r="810">
          <cell r="A810">
            <v>0</v>
          </cell>
          <cell r="B810">
            <v>0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</row>
        <row r="811">
          <cell r="A811">
            <v>0</v>
          </cell>
          <cell r="B811">
            <v>0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</row>
        <row r="812">
          <cell r="A812">
            <v>0</v>
          </cell>
          <cell r="B812">
            <v>0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</row>
        <row r="814">
          <cell r="A814">
            <v>0</v>
          </cell>
          <cell r="B814">
            <v>0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</row>
        <row r="815">
          <cell r="A815">
            <v>0</v>
          </cell>
          <cell r="B815">
            <v>0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</row>
        <row r="816">
          <cell r="A816">
            <v>0</v>
          </cell>
          <cell r="B816">
            <v>0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</row>
        <row r="817">
          <cell r="A817">
            <v>0</v>
          </cell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</row>
        <row r="818">
          <cell r="A818">
            <v>0</v>
          </cell>
          <cell r="B818">
            <v>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</row>
        <row r="819">
          <cell r="A819">
            <v>0</v>
          </cell>
          <cell r="B819">
            <v>0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</row>
        <row r="820">
          <cell r="A820">
            <v>0</v>
          </cell>
          <cell r="B820">
            <v>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</row>
        <row r="821">
          <cell r="A821">
            <v>0</v>
          </cell>
          <cell r="B821">
            <v>0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</row>
        <row r="822">
          <cell r="A822">
            <v>0</v>
          </cell>
          <cell r="B822">
            <v>0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</row>
        <row r="823">
          <cell r="A823">
            <v>0</v>
          </cell>
          <cell r="B823">
            <v>0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</row>
        <row r="824">
          <cell r="A824">
            <v>0</v>
          </cell>
          <cell r="B824">
            <v>0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</row>
        <row r="825">
          <cell r="A825">
            <v>0</v>
          </cell>
          <cell r="B825">
            <v>0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</row>
        <row r="826">
          <cell r="A826">
            <v>0</v>
          </cell>
          <cell r="B826">
            <v>0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</row>
        <row r="827">
          <cell r="A827">
            <v>0</v>
          </cell>
          <cell r="B827">
            <v>0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</row>
        <row r="828">
          <cell r="A828">
            <v>0</v>
          </cell>
          <cell r="B828">
            <v>0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</row>
        <row r="829">
          <cell r="A829">
            <v>0</v>
          </cell>
          <cell r="B829">
            <v>0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</row>
        <row r="830">
          <cell r="A830">
            <v>0</v>
          </cell>
          <cell r="B830">
            <v>0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</row>
        <row r="831">
          <cell r="A831">
            <v>0</v>
          </cell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</row>
        <row r="832">
          <cell r="A832">
            <v>0</v>
          </cell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</row>
        <row r="833">
          <cell r="A833">
            <v>0</v>
          </cell>
          <cell r="B833">
            <v>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</row>
        <row r="834">
          <cell r="A834">
            <v>0</v>
          </cell>
          <cell r="B834">
            <v>0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</row>
        <row r="835">
          <cell r="A835">
            <v>0</v>
          </cell>
          <cell r="B835">
            <v>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</row>
        <row r="836">
          <cell r="A836">
            <v>0</v>
          </cell>
          <cell r="B836">
            <v>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</row>
        <row r="837">
          <cell r="A837">
            <v>0</v>
          </cell>
          <cell r="B837">
            <v>0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</row>
        <row r="838">
          <cell r="A838">
            <v>0</v>
          </cell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</row>
        <row r="839">
          <cell r="A839">
            <v>0</v>
          </cell>
          <cell r="B839">
            <v>0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</row>
        <row r="840">
          <cell r="A840">
            <v>0</v>
          </cell>
          <cell r="B840">
            <v>0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</row>
        <row r="841">
          <cell r="A841">
            <v>0</v>
          </cell>
          <cell r="B841">
            <v>0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</row>
        <row r="842">
          <cell r="A842">
            <v>0</v>
          </cell>
          <cell r="B842">
            <v>0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</row>
        <row r="843">
          <cell r="A843">
            <v>0</v>
          </cell>
          <cell r="B843">
            <v>0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</row>
        <row r="844">
          <cell r="A844">
            <v>0</v>
          </cell>
          <cell r="B844">
            <v>0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</row>
        <row r="845">
          <cell r="A845">
            <v>0</v>
          </cell>
          <cell r="B845">
            <v>0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</row>
        <row r="846">
          <cell r="A846">
            <v>0</v>
          </cell>
          <cell r="B846">
            <v>0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</row>
        <row r="847">
          <cell r="A847">
            <v>0</v>
          </cell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</row>
        <row r="848">
          <cell r="A848">
            <v>0</v>
          </cell>
          <cell r="B848">
            <v>0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</row>
        <row r="849">
          <cell r="A849">
            <v>0</v>
          </cell>
          <cell r="B849">
            <v>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</row>
        <row r="850">
          <cell r="A850">
            <v>0</v>
          </cell>
          <cell r="B850">
            <v>0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</row>
        <row r="852">
          <cell r="A852">
            <v>0</v>
          </cell>
          <cell r="B852">
            <v>0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</row>
        <row r="853">
          <cell r="A853">
            <v>0</v>
          </cell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</row>
        <row r="854">
          <cell r="A854">
            <v>0</v>
          </cell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</row>
        <row r="855">
          <cell r="A855">
            <v>0</v>
          </cell>
          <cell r="B855">
            <v>0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</row>
        <row r="857">
          <cell r="A857">
            <v>0</v>
          </cell>
          <cell r="B857">
            <v>0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</row>
        <row r="858">
          <cell r="A858">
            <v>0</v>
          </cell>
          <cell r="B858">
            <v>0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</row>
        <row r="859">
          <cell r="A859">
            <v>0</v>
          </cell>
          <cell r="B859">
            <v>0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</row>
        <row r="860">
          <cell r="A860">
            <v>0</v>
          </cell>
          <cell r="B860">
            <v>0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</row>
        <row r="861">
          <cell r="A861">
            <v>0</v>
          </cell>
          <cell r="B861">
            <v>0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</row>
        <row r="862">
          <cell r="A862">
            <v>0</v>
          </cell>
          <cell r="B862">
            <v>0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</row>
        <row r="863">
          <cell r="A863">
            <v>0</v>
          </cell>
          <cell r="B863">
            <v>0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</row>
        <row r="864">
          <cell r="A864">
            <v>0</v>
          </cell>
          <cell r="B864">
            <v>0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</row>
        <row r="865">
          <cell r="A865">
            <v>0</v>
          </cell>
          <cell r="B865">
            <v>0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</row>
        <row r="866">
          <cell r="A866">
            <v>0</v>
          </cell>
          <cell r="B866">
            <v>0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</row>
        <row r="867">
          <cell r="A867">
            <v>0</v>
          </cell>
          <cell r="B867">
            <v>0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</row>
        <row r="868">
          <cell r="A868">
            <v>0</v>
          </cell>
          <cell r="B868">
            <v>0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</row>
        <row r="869">
          <cell r="A869">
            <v>0</v>
          </cell>
          <cell r="B869">
            <v>0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</row>
        <row r="870">
          <cell r="A870">
            <v>0</v>
          </cell>
          <cell r="B870">
            <v>0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</row>
        <row r="871">
          <cell r="A871">
            <v>0</v>
          </cell>
          <cell r="B871">
            <v>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</row>
        <row r="872">
          <cell r="A872">
            <v>0</v>
          </cell>
          <cell r="B872">
            <v>0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</row>
        <row r="873">
          <cell r="A873">
            <v>0</v>
          </cell>
          <cell r="B873">
            <v>0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</row>
        <row r="874">
          <cell r="A874">
            <v>0</v>
          </cell>
          <cell r="B874">
            <v>0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</row>
        <row r="875">
          <cell r="A875">
            <v>0</v>
          </cell>
          <cell r="B875">
            <v>0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</row>
        <row r="876">
          <cell r="A876">
            <v>0</v>
          </cell>
          <cell r="B876">
            <v>0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</row>
        <row r="877">
          <cell r="A877">
            <v>0</v>
          </cell>
          <cell r="B877">
            <v>0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</row>
        <row r="878">
          <cell r="A878">
            <v>0</v>
          </cell>
          <cell r="B878">
            <v>0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</row>
        <row r="879">
          <cell r="A879">
            <v>0</v>
          </cell>
          <cell r="B879">
            <v>0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</row>
        <row r="880">
          <cell r="A880">
            <v>0</v>
          </cell>
          <cell r="B880">
            <v>0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</row>
        <row r="881">
          <cell r="A881">
            <v>0</v>
          </cell>
          <cell r="B881">
            <v>0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</row>
        <row r="882">
          <cell r="A882">
            <v>0</v>
          </cell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</row>
        <row r="883">
          <cell r="A883">
            <v>0</v>
          </cell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</row>
        <row r="884">
          <cell r="A884">
            <v>0</v>
          </cell>
          <cell r="B884">
            <v>0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</row>
        <row r="885">
          <cell r="A885">
            <v>0</v>
          </cell>
          <cell r="B885">
            <v>0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</row>
        <row r="886">
          <cell r="A886">
            <v>0</v>
          </cell>
          <cell r="B886">
            <v>0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</row>
        <row r="887">
          <cell r="A887">
            <v>0</v>
          </cell>
          <cell r="B887">
            <v>0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</row>
        <row r="888">
          <cell r="A888">
            <v>0</v>
          </cell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</row>
        <row r="889">
          <cell r="A889">
            <v>0</v>
          </cell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</row>
        <row r="890">
          <cell r="A890">
            <v>0</v>
          </cell>
          <cell r="B890">
            <v>0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</row>
        <row r="891">
          <cell r="A891">
            <v>0</v>
          </cell>
          <cell r="B891">
            <v>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</row>
        <row r="892">
          <cell r="A892">
            <v>0</v>
          </cell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</row>
        <row r="893">
          <cell r="A893">
            <v>0</v>
          </cell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</row>
        <row r="894">
          <cell r="A894">
            <v>0</v>
          </cell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</row>
        <row r="895">
          <cell r="A895">
            <v>0</v>
          </cell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</row>
        <row r="896">
          <cell r="A896">
            <v>0</v>
          </cell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</row>
        <row r="897">
          <cell r="A897">
            <v>0</v>
          </cell>
          <cell r="B897">
            <v>0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</row>
        <row r="898">
          <cell r="A898">
            <v>0</v>
          </cell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</row>
        <row r="899">
          <cell r="A899">
            <v>0</v>
          </cell>
          <cell r="B899">
            <v>0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</row>
        <row r="900">
          <cell r="A900">
            <v>0</v>
          </cell>
          <cell r="B900">
            <v>0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</row>
        <row r="901">
          <cell r="A901">
            <v>0</v>
          </cell>
          <cell r="B901">
            <v>0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</row>
        <row r="902">
          <cell r="A902">
            <v>0</v>
          </cell>
          <cell r="B902">
            <v>0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</row>
        <row r="903">
          <cell r="A903">
            <v>0</v>
          </cell>
          <cell r="B903">
            <v>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</row>
        <row r="904">
          <cell r="A904">
            <v>0</v>
          </cell>
          <cell r="B904">
            <v>0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</row>
        <row r="905">
          <cell r="A905">
            <v>0</v>
          </cell>
          <cell r="B905">
            <v>0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</row>
        <row r="906">
          <cell r="A906">
            <v>0</v>
          </cell>
          <cell r="B906">
            <v>0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</row>
        <row r="907">
          <cell r="A907">
            <v>0</v>
          </cell>
          <cell r="B907">
            <v>0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</row>
        <row r="908">
          <cell r="A908">
            <v>0</v>
          </cell>
          <cell r="B908">
            <v>0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</row>
        <row r="909">
          <cell r="A909">
            <v>0</v>
          </cell>
          <cell r="B909">
            <v>0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</row>
        <row r="910">
          <cell r="A910">
            <v>0</v>
          </cell>
          <cell r="B910">
            <v>0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</row>
        <row r="911">
          <cell r="A911">
            <v>0</v>
          </cell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</row>
        <row r="912">
          <cell r="A912">
            <v>0</v>
          </cell>
          <cell r="B912">
            <v>0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</row>
        <row r="913">
          <cell r="A913">
            <v>0</v>
          </cell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</row>
        <row r="914">
          <cell r="A914">
            <v>0</v>
          </cell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</row>
        <row r="915">
          <cell r="A915">
            <v>0</v>
          </cell>
          <cell r="B915">
            <v>0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</row>
        <row r="916">
          <cell r="A916">
            <v>0</v>
          </cell>
          <cell r="B916">
            <v>0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</row>
        <row r="917">
          <cell r="A917">
            <v>0</v>
          </cell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</row>
        <row r="918">
          <cell r="A918">
            <v>0</v>
          </cell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</row>
        <row r="919">
          <cell r="A919">
            <v>0</v>
          </cell>
          <cell r="B919">
            <v>0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</row>
        <row r="920">
          <cell r="A920">
            <v>0</v>
          </cell>
          <cell r="B920">
            <v>0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</row>
        <row r="921">
          <cell r="A921">
            <v>0</v>
          </cell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</row>
        <row r="922">
          <cell r="A922">
            <v>0</v>
          </cell>
          <cell r="B922">
            <v>0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</row>
        <row r="923">
          <cell r="A923">
            <v>0</v>
          </cell>
          <cell r="B923">
            <v>0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</row>
        <row r="924">
          <cell r="A924">
            <v>0</v>
          </cell>
          <cell r="B924">
            <v>0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</row>
        <row r="925">
          <cell r="A925">
            <v>0</v>
          </cell>
          <cell r="B925">
            <v>0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</row>
        <row r="926">
          <cell r="A926">
            <v>0</v>
          </cell>
          <cell r="B926">
            <v>0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</row>
        <row r="927">
          <cell r="A927">
            <v>0</v>
          </cell>
          <cell r="B927">
            <v>0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</row>
        <row r="928">
          <cell r="A928">
            <v>0</v>
          </cell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</row>
        <row r="929">
          <cell r="A929">
            <v>0</v>
          </cell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</row>
        <row r="930">
          <cell r="A930">
            <v>0</v>
          </cell>
          <cell r="B930">
            <v>0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</row>
        <row r="931">
          <cell r="A931">
            <v>0</v>
          </cell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</row>
        <row r="932">
          <cell r="A932">
            <v>0</v>
          </cell>
          <cell r="B932">
            <v>0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</row>
        <row r="933">
          <cell r="A933">
            <v>0</v>
          </cell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</row>
        <row r="934">
          <cell r="A934">
            <v>0</v>
          </cell>
          <cell r="B934">
            <v>0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</row>
        <row r="935">
          <cell r="A935">
            <v>0</v>
          </cell>
          <cell r="B935">
            <v>0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</row>
        <row r="936">
          <cell r="A936">
            <v>0</v>
          </cell>
          <cell r="B936">
            <v>0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</row>
        <row r="937">
          <cell r="A937">
            <v>0</v>
          </cell>
          <cell r="B937">
            <v>0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</row>
        <row r="939">
          <cell r="A939">
            <v>0</v>
          </cell>
          <cell r="B939">
            <v>0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</row>
        <row r="940">
          <cell r="A940">
            <v>0</v>
          </cell>
          <cell r="B940">
            <v>0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</row>
        <row r="941">
          <cell r="A941">
            <v>0</v>
          </cell>
          <cell r="B941">
            <v>0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</row>
        <row r="942">
          <cell r="A942">
            <v>0</v>
          </cell>
          <cell r="B942">
            <v>0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</row>
        <row r="943">
          <cell r="A943">
            <v>0</v>
          </cell>
          <cell r="B943">
            <v>0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</row>
        <row r="944">
          <cell r="A944">
            <v>0</v>
          </cell>
          <cell r="B944">
            <v>0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</row>
        <row r="946">
          <cell r="A946">
            <v>0</v>
          </cell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</row>
        <row r="947">
          <cell r="A947">
            <v>0</v>
          </cell>
          <cell r="B947">
            <v>0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</row>
        <row r="948">
          <cell r="A948">
            <v>0</v>
          </cell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</row>
        <row r="949">
          <cell r="A949">
            <v>0</v>
          </cell>
          <cell r="B949">
            <v>0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</row>
        <row r="950">
          <cell r="A950">
            <v>0</v>
          </cell>
          <cell r="B950">
            <v>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</row>
        <row r="951">
          <cell r="A951">
            <v>0</v>
          </cell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</row>
        <row r="952">
          <cell r="A952">
            <v>0</v>
          </cell>
          <cell r="B952">
            <v>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</row>
        <row r="954">
          <cell r="A954">
            <v>0</v>
          </cell>
          <cell r="B954">
            <v>0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</row>
        <row r="955">
          <cell r="A955">
            <v>0</v>
          </cell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</row>
        <row r="956">
          <cell r="A956">
            <v>0</v>
          </cell>
          <cell r="B956">
            <v>0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</row>
        <row r="957">
          <cell r="A957">
            <v>0</v>
          </cell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</row>
        <row r="958">
          <cell r="A958">
            <v>0</v>
          </cell>
          <cell r="B958">
            <v>0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</row>
        <row r="959">
          <cell r="A959">
            <v>0</v>
          </cell>
          <cell r="B959">
            <v>0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</row>
        <row r="960">
          <cell r="A960">
            <v>0</v>
          </cell>
          <cell r="B960">
            <v>0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</row>
        <row r="961">
          <cell r="A961">
            <v>0</v>
          </cell>
          <cell r="B961">
            <v>0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</row>
        <row r="962">
          <cell r="A962">
            <v>0</v>
          </cell>
          <cell r="B962">
            <v>0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</row>
        <row r="963">
          <cell r="A963">
            <v>0</v>
          </cell>
          <cell r="B963">
            <v>0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</row>
        <row r="964">
          <cell r="A964">
            <v>0</v>
          </cell>
          <cell r="B964">
            <v>0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</row>
        <row r="965">
          <cell r="A965">
            <v>0</v>
          </cell>
          <cell r="B965">
            <v>0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</row>
        <row r="966">
          <cell r="A966">
            <v>0</v>
          </cell>
          <cell r="B966">
            <v>0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</row>
        <row r="967">
          <cell r="A967">
            <v>0</v>
          </cell>
          <cell r="B967">
            <v>0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</row>
        <row r="968">
          <cell r="A968">
            <v>0</v>
          </cell>
          <cell r="B968">
            <v>0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</row>
        <row r="969">
          <cell r="A969">
            <v>0</v>
          </cell>
          <cell r="B969">
            <v>0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</row>
        <row r="970">
          <cell r="A970">
            <v>0</v>
          </cell>
          <cell r="B970">
            <v>0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</row>
        <row r="971">
          <cell r="A971">
            <v>0</v>
          </cell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</row>
        <row r="972">
          <cell r="A972">
            <v>0</v>
          </cell>
          <cell r="B972">
            <v>0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</row>
        <row r="973">
          <cell r="A973">
            <v>0</v>
          </cell>
          <cell r="B973">
            <v>0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</row>
        <row r="974">
          <cell r="A974">
            <v>0</v>
          </cell>
          <cell r="B974">
            <v>0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</row>
        <row r="975">
          <cell r="A975">
            <v>0</v>
          </cell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</row>
        <row r="976">
          <cell r="A976">
            <v>0</v>
          </cell>
          <cell r="B976">
            <v>0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</row>
        <row r="977">
          <cell r="A977">
            <v>0</v>
          </cell>
          <cell r="B977">
            <v>0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</row>
        <row r="978">
          <cell r="A978">
            <v>0</v>
          </cell>
          <cell r="B978">
            <v>0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</row>
        <row r="979">
          <cell r="A979">
            <v>0</v>
          </cell>
          <cell r="B979">
            <v>0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</row>
        <row r="980">
          <cell r="A980">
            <v>0</v>
          </cell>
          <cell r="B980">
            <v>0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</row>
        <row r="981">
          <cell r="A981">
            <v>0</v>
          </cell>
          <cell r="B981">
            <v>0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</row>
        <row r="982">
          <cell r="A982">
            <v>0</v>
          </cell>
          <cell r="B982">
            <v>0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</row>
        <row r="983">
          <cell r="A983">
            <v>0</v>
          </cell>
          <cell r="B983">
            <v>0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</row>
        <row r="984">
          <cell r="A984">
            <v>0</v>
          </cell>
          <cell r="B984">
            <v>0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</row>
        <row r="985">
          <cell r="A985">
            <v>0</v>
          </cell>
          <cell r="B985">
            <v>0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</row>
        <row r="986">
          <cell r="A986">
            <v>0</v>
          </cell>
          <cell r="B986">
            <v>0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</row>
        <row r="987">
          <cell r="A987">
            <v>0</v>
          </cell>
          <cell r="B987">
            <v>0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</row>
        <row r="988">
          <cell r="A988">
            <v>0</v>
          </cell>
          <cell r="B988">
            <v>0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</row>
        <row r="989">
          <cell r="A989">
            <v>0</v>
          </cell>
          <cell r="B989">
            <v>0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</row>
        <row r="990">
          <cell r="A990">
            <v>0</v>
          </cell>
          <cell r="B990">
            <v>0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</row>
        <row r="991">
          <cell r="A991">
            <v>0</v>
          </cell>
          <cell r="B991">
            <v>0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</row>
        <row r="992">
          <cell r="A992">
            <v>0</v>
          </cell>
          <cell r="B992">
            <v>0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</row>
        <row r="993">
          <cell r="A993">
            <v>0</v>
          </cell>
          <cell r="B993">
            <v>0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</row>
        <row r="994">
          <cell r="A994">
            <v>0</v>
          </cell>
          <cell r="B994">
            <v>0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</row>
        <row r="995">
          <cell r="A995">
            <v>0</v>
          </cell>
          <cell r="B995">
            <v>0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</row>
        <row r="996">
          <cell r="A996">
            <v>0</v>
          </cell>
          <cell r="B996">
            <v>0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</row>
        <row r="997">
          <cell r="A997">
            <v>0</v>
          </cell>
          <cell r="B997">
            <v>0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</row>
        <row r="998">
          <cell r="A998">
            <v>0</v>
          </cell>
          <cell r="B998">
            <v>0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</row>
        <row r="999">
          <cell r="A999">
            <v>0</v>
          </cell>
          <cell r="B999">
            <v>0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</row>
        <row r="1000">
          <cell r="A1000">
            <v>0</v>
          </cell>
          <cell r="B1000">
            <v>0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</row>
      </sheetData>
      <sheetData sheetId="3">
        <row r="1">
          <cell r="A1">
            <v>0</v>
          </cell>
          <cell r="B1" t="str">
            <v>農糧技術</v>
          </cell>
          <cell r="C1" t="str">
            <v>2018 IEYI 高中職組 複審評分表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</row>
        <row r="2">
          <cell r="A2" t="str">
            <v>名次</v>
          </cell>
          <cell r="B2" t="str">
            <v>作品編號</v>
          </cell>
          <cell r="C2" t="str">
            <v>作品名稱</v>
          </cell>
          <cell r="D2" t="str">
            <v>創意性-1(30%)</v>
          </cell>
          <cell r="E2" t="str">
            <v>創意性-2(30%)</v>
          </cell>
          <cell r="F2" t="str">
            <v>作動性(20％)</v>
          </cell>
          <cell r="G2" t="str">
            <v>美觀性(10%)</v>
          </cell>
          <cell r="H2" t="str">
            <v>市場性(10%)</v>
          </cell>
          <cell r="I2" t="str">
            <v>傳達性(8％)</v>
          </cell>
          <cell r="J2" t="str">
            <v>環保性(10％)</v>
          </cell>
          <cell r="K2" t="str">
            <v>整體性(10％)</v>
          </cell>
          <cell r="L2" t="str">
            <v>專利性(2%)</v>
          </cell>
          <cell r="M2" t="str">
            <v>評審總分</v>
          </cell>
          <cell r="N2" t="str">
            <v>評審長調分</v>
          </cell>
          <cell r="O2" t="str">
            <v>調分總分</v>
          </cell>
          <cell r="P2" t="str">
            <v>名次</v>
          </cell>
          <cell r="Q2" t="str">
            <v>作者1</v>
          </cell>
          <cell r="R2" t="str">
            <v>作者1學校</v>
          </cell>
          <cell r="S2" t="str">
            <v>作者2</v>
          </cell>
          <cell r="T2" t="str">
            <v>作者2學校</v>
          </cell>
          <cell r="U2" t="str">
            <v>作者3</v>
          </cell>
          <cell r="V2" t="str">
            <v>作者3學校</v>
          </cell>
          <cell r="W2" t="str">
            <v>獎項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</row>
        <row r="3">
          <cell r="A3">
            <v>1</v>
          </cell>
          <cell r="B3" t="str">
            <v>TWSF18024</v>
          </cell>
          <cell r="C3" t="str">
            <v>食品保存期限「智慧警報」APP</v>
          </cell>
          <cell r="D3">
            <v>78</v>
          </cell>
          <cell r="E3">
            <v>83</v>
          </cell>
          <cell r="F3">
            <v>83</v>
          </cell>
          <cell r="G3">
            <v>90</v>
          </cell>
          <cell r="H3">
            <v>90</v>
          </cell>
          <cell r="I3">
            <v>90</v>
          </cell>
          <cell r="J3">
            <v>89</v>
          </cell>
          <cell r="K3">
            <v>90</v>
          </cell>
          <cell r="L3">
            <v>0</v>
          </cell>
          <cell r="M3">
            <v>83.850000000000009</v>
          </cell>
          <cell r="N3">
            <v>0</v>
          </cell>
          <cell r="O3">
            <v>83.850000000000009</v>
          </cell>
          <cell r="P3">
            <v>1</v>
          </cell>
          <cell r="Q3" t="str">
            <v>殷宜忻</v>
          </cell>
          <cell r="R3" t="str">
            <v>高雄市立高雄女子高級中學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 t="str">
            <v>金牌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</row>
        <row r="4">
          <cell r="A4">
            <v>2</v>
          </cell>
          <cell r="B4" t="str">
            <v>TWSF18027</v>
          </cell>
          <cell r="C4" t="str">
            <v>純天然植物飲料技術系統</v>
          </cell>
          <cell r="D4">
            <v>81</v>
          </cell>
          <cell r="E4">
            <v>83</v>
          </cell>
          <cell r="F4">
            <v>84</v>
          </cell>
          <cell r="G4">
            <v>80</v>
          </cell>
          <cell r="H4">
            <v>85</v>
          </cell>
          <cell r="I4">
            <v>90</v>
          </cell>
          <cell r="J4">
            <v>83</v>
          </cell>
          <cell r="K4">
            <v>83</v>
          </cell>
          <cell r="L4">
            <v>0</v>
          </cell>
          <cell r="M4">
            <v>81.699999999999989</v>
          </cell>
          <cell r="N4">
            <v>0</v>
          </cell>
          <cell r="O4">
            <v>81.699999999999989</v>
          </cell>
          <cell r="P4">
            <v>2</v>
          </cell>
          <cell r="Q4" t="str">
            <v>張賀勝</v>
          </cell>
          <cell r="R4" t="str">
            <v>臺北市私立開南高級商工職業學校</v>
          </cell>
          <cell r="S4" t="str">
            <v>吳承翰</v>
          </cell>
          <cell r="T4" t="str">
            <v>臺北市私立開南高級商工職業學校</v>
          </cell>
          <cell r="U4" t="str">
            <v>鍾翔宇</v>
          </cell>
          <cell r="V4" t="str">
            <v>臺北市私立開南高級商工職業學校</v>
          </cell>
          <cell r="W4" t="str">
            <v>銅牌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</row>
        <row r="5">
          <cell r="A5">
            <v>3</v>
          </cell>
          <cell r="B5" t="str">
            <v>TWSF18001</v>
          </cell>
          <cell r="C5" t="str">
            <v>耕深地顧</v>
          </cell>
          <cell r="D5">
            <v>80</v>
          </cell>
          <cell r="E5">
            <v>83</v>
          </cell>
          <cell r="F5">
            <v>80</v>
          </cell>
          <cell r="G5">
            <v>90</v>
          </cell>
          <cell r="H5">
            <v>80</v>
          </cell>
          <cell r="I5">
            <v>80</v>
          </cell>
          <cell r="J5">
            <v>88</v>
          </cell>
          <cell r="K5">
            <v>89</v>
          </cell>
          <cell r="L5">
            <v>0</v>
          </cell>
          <cell r="M5">
            <v>81.550000000000011</v>
          </cell>
          <cell r="N5">
            <v>0</v>
          </cell>
          <cell r="O5">
            <v>81.550000000000011</v>
          </cell>
          <cell r="P5">
            <v>3</v>
          </cell>
          <cell r="Q5" t="str">
            <v>李美螢</v>
          </cell>
          <cell r="R5" t="str">
            <v>高雄市立高級商業職業學校</v>
          </cell>
          <cell r="S5" t="str">
            <v>劉育瑋</v>
          </cell>
          <cell r="T5" t="str">
            <v>高雄市私立中山高級工商職業學校</v>
          </cell>
          <cell r="U5" t="str">
            <v>林晟威</v>
          </cell>
          <cell r="V5" t="str">
            <v>高雄市立高級工業職業學校</v>
          </cell>
          <cell r="W5" t="str">
            <v xml:space="preserve">   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A6">
            <v>4</v>
          </cell>
          <cell r="B6" t="str">
            <v>TWSF18020</v>
          </cell>
          <cell r="C6" t="str">
            <v>Home Lohas可調光式植物箱</v>
          </cell>
          <cell r="D6">
            <v>79</v>
          </cell>
          <cell r="E6">
            <v>83</v>
          </cell>
          <cell r="F6">
            <v>83</v>
          </cell>
          <cell r="G6">
            <v>90</v>
          </cell>
          <cell r="H6">
            <v>80</v>
          </cell>
          <cell r="I6">
            <v>80</v>
          </cell>
          <cell r="J6">
            <v>86</v>
          </cell>
          <cell r="K6">
            <v>85</v>
          </cell>
          <cell r="L6">
            <v>0</v>
          </cell>
          <cell r="M6">
            <v>81.400000000000006</v>
          </cell>
          <cell r="N6">
            <v>0</v>
          </cell>
          <cell r="O6">
            <v>81.400000000000006</v>
          </cell>
          <cell r="P6">
            <v>4</v>
          </cell>
          <cell r="Q6" t="str">
            <v>范謙提</v>
          </cell>
          <cell r="R6" t="str">
            <v>臺北市市立松山高級工農職業學校</v>
          </cell>
          <cell r="S6" t="str">
            <v>林柏沅</v>
          </cell>
          <cell r="T6" t="str">
            <v>臺北市市立松山高級工農職業學校</v>
          </cell>
          <cell r="U6" t="str">
            <v>商梓駒</v>
          </cell>
          <cell r="V6" t="str">
            <v>臺北市市立松山高級工農職業學校</v>
          </cell>
          <cell r="W6" t="str">
            <v xml:space="preserve">   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</row>
        <row r="9">
          <cell r="A9">
            <v>0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</row>
        <row r="10">
          <cell r="A10">
            <v>0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A14">
            <v>0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1">
          <cell r="A21">
            <v>0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A27">
            <v>0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A33">
            <v>0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</row>
        <row r="80">
          <cell r="A80">
            <v>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</row>
        <row r="81">
          <cell r="A81">
            <v>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A84">
            <v>0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</row>
        <row r="87">
          <cell r="A87">
            <v>0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</row>
        <row r="92">
          <cell r="A92">
            <v>0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</row>
        <row r="98">
          <cell r="A98">
            <v>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</row>
        <row r="100">
          <cell r="A100">
            <v>0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</row>
        <row r="101">
          <cell r="A101">
            <v>0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</row>
        <row r="105">
          <cell r="A105">
            <v>0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6">
          <cell r="A106">
            <v>0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</row>
        <row r="110">
          <cell r="A110">
            <v>0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</row>
        <row r="111">
          <cell r="A111">
            <v>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</row>
        <row r="113">
          <cell r="A113">
            <v>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</row>
        <row r="116">
          <cell r="A116">
            <v>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</row>
        <row r="122">
          <cell r="A122">
            <v>0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</row>
        <row r="124">
          <cell r="A124">
            <v>0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</row>
        <row r="125">
          <cell r="A125">
            <v>0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</row>
        <row r="127">
          <cell r="A127">
            <v>0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</row>
        <row r="128">
          <cell r="A128">
            <v>0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</row>
        <row r="130">
          <cell r="A130">
            <v>0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</row>
        <row r="131">
          <cell r="A131">
            <v>0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</row>
        <row r="133">
          <cell r="A133">
            <v>0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</row>
        <row r="134">
          <cell r="A134">
            <v>0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</row>
        <row r="137">
          <cell r="A137">
            <v>0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</row>
        <row r="138">
          <cell r="A138">
            <v>0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</row>
        <row r="141">
          <cell r="A141">
            <v>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</row>
        <row r="143">
          <cell r="A143">
            <v>0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</row>
        <row r="145">
          <cell r="A145">
            <v>0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</row>
        <row r="147">
          <cell r="A147">
            <v>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</row>
        <row r="149">
          <cell r="A149">
            <v>0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</row>
        <row r="151">
          <cell r="A151">
            <v>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</row>
        <row r="153">
          <cell r="A153">
            <v>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</row>
        <row r="270">
          <cell r="A270">
            <v>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</row>
        <row r="272">
          <cell r="A272">
            <v>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</row>
        <row r="273">
          <cell r="A273">
            <v>0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</row>
        <row r="279">
          <cell r="A279">
            <v>0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</row>
        <row r="280">
          <cell r="A280">
            <v>0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</row>
        <row r="281">
          <cell r="A281">
            <v>0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A282">
            <v>0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</row>
        <row r="283">
          <cell r="A283">
            <v>0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</row>
        <row r="285">
          <cell r="A285">
            <v>0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</row>
        <row r="291">
          <cell r="A291">
            <v>0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</row>
        <row r="294">
          <cell r="A294">
            <v>0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</row>
        <row r="298">
          <cell r="A298">
            <v>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</row>
        <row r="307">
          <cell r="A307">
            <v>0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</row>
        <row r="311">
          <cell r="A311">
            <v>0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</row>
        <row r="313">
          <cell r="A313">
            <v>0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</row>
        <row r="314">
          <cell r="A314">
            <v>0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</row>
        <row r="315">
          <cell r="A315">
            <v>0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</row>
        <row r="316">
          <cell r="A316">
            <v>0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</row>
        <row r="319">
          <cell r="A319">
            <v>0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</row>
        <row r="321">
          <cell r="A321">
            <v>0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</row>
        <row r="324">
          <cell r="A324">
            <v>0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</row>
        <row r="327">
          <cell r="A327">
            <v>0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</row>
        <row r="329">
          <cell r="A329">
            <v>0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</row>
        <row r="331">
          <cell r="A331">
            <v>0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</row>
        <row r="332">
          <cell r="A332">
            <v>0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</row>
        <row r="338">
          <cell r="A338">
            <v>0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</row>
        <row r="355">
          <cell r="A355">
            <v>0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</row>
        <row r="375">
          <cell r="A375">
            <v>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</row>
        <row r="386">
          <cell r="A386">
            <v>0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</row>
        <row r="387">
          <cell r="A387">
            <v>0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</row>
        <row r="389">
          <cell r="A389">
            <v>0</v>
          </cell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</row>
        <row r="390">
          <cell r="A390">
            <v>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</row>
        <row r="393">
          <cell r="A393">
            <v>0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</row>
        <row r="395">
          <cell r="A395">
            <v>0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</row>
        <row r="396">
          <cell r="A396">
            <v>0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</row>
        <row r="398">
          <cell r="A398">
            <v>0</v>
          </cell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</row>
        <row r="399">
          <cell r="A399">
            <v>0</v>
          </cell>
          <cell r="B399">
            <v>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</row>
        <row r="400">
          <cell r="A400">
            <v>0</v>
          </cell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</row>
        <row r="403">
          <cell r="A403">
            <v>0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</row>
        <row r="404">
          <cell r="A404">
            <v>0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</row>
        <row r="405">
          <cell r="A405">
            <v>0</v>
          </cell>
          <cell r="B405">
            <v>0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</row>
        <row r="406">
          <cell r="A406">
            <v>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</row>
        <row r="407">
          <cell r="A407">
            <v>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</row>
        <row r="408">
          <cell r="A408">
            <v>0</v>
          </cell>
          <cell r="B408">
            <v>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</row>
        <row r="409">
          <cell r="A409">
            <v>0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</row>
        <row r="410">
          <cell r="A410">
            <v>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</row>
        <row r="411">
          <cell r="A411">
            <v>0</v>
          </cell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</row>
        <row r="412">
          <cell r="A412">
            <v>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</row>
        <row r="413">
          <cell r="A413">
            <v>0</v>
          </cell>
          <cell r="B413">
            <v>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</row>
        <row r="414">
          <cell r="A414">
            <v>0</v>
          </cell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</row>
        <row r="415">
          <cell r="A415">
            <v>0</v>
          </cell>
          <cell r="B415">
            <v>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</row>
        <row r="416">
          <cell r="A416">
            <v>0</v>
          </cell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</row>
        <row r="417">
          <cell r="A417">
            <v>0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</row>
        <row r="418">
          <cell r="A418">
            <v>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</row>
        <row r="419">
          <cell r="A419">
            <v>0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</row>
        <row r="420">
          <cell r="A420">
            <v>0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</row>
        <row r="421">
          <cell r="A421">
            <v>0</v>
          </cell>
          <cell r="B421">
            <v>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</row>
        <row r="422">
          <cell r="A422">
            <v>0</v>
          </cell>
          <cell r="B422">
            <v>0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</row>
        <row r="423">
          <cell r="A423">
            <v>0</v>
          </cell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</row>
        <row r="424">
          <cell r="A424">
            <v>0</v>
          </cell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</row>
        <row r="425">
          <cell r="A425">
            <v>0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</row>
        <row r="427">
          <cell r="A427">
            <v>0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</row>
        <row r="428">
          <cell r="A428">
            <v>0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</row>
        <row r="429">
          <cell r="A429">
            <v>0</v>
          </cell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</row>
        <row r="430">
          <cell r="A430">
            <v>0</v>
          </cell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</row>
        <row r="431">
          <cell r="A431">
            <v>0</v>
          </cell>
          <cell r="B431">
            <v>0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</row>
        <row r="432">
          <cell r="A432">
            <v>0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</row>
        <row r="433">
          <cell r="A433">
            <v>0</v>
          </cell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</row>
        <row r="434">
          <cell r="A434">
            <v>0</v>
          </cell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</row>
        <row r="435">
          <cell r="A435">
            <v>0</v>
          </cell>
          <cell r="B435">
            <v>0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</row>
        <row r="436">
          <cell r="A436">
            <v>0</v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</row>
        <row r="437">
          <cell r="A437">
            <v>0</v>
          </cell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</row>
        <row r="438">
          <cell r="A438">
            <v>0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</row>
        <row r="439">
          <cell r="A439">
            <v>0</v>
          </cell>
          <cell r="B439">
            <v>0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</row>
        <row r="440">
          <cell r="A440">
            <v>0</v>
          </cell>
          <cell r="B440">
            <v>0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</row>
        <row r="441">
          <cell r="A441">
            <v>0</v>
          </cell>
          <cell r="B441">
            <v>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</row>
        <row r="442">
          <cell r="A442">
            <v>0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</row>
        <row r="443">
          <cell r="A443">
            <v>0</v>
          </cell>
          <cell r="B443">
            <v>0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</row>
        <row r="444">
          <cell r="A444">
            <v>0</v>
          </cell>
          <cell r="B444">
            <v>0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</row>
        <row r="445">
          <cell r="A445">
            <v>0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</row>
        <row r="446">
          <cell r="A446">
            <v>0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</row>
        <row r="447">
          <cell r="A447">
            <v>0</v>
          </cell>
          <cell r="B447">
            <v>0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</row>
        <row r="448">
          <cell r="A448">
            <v>0</v>
          </cell>
          <cell r="B448">
            <v>0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</row>
        <row r="449">
          <cell r="A449">
            <v>0</v>
          </cell>
          <cell r="B449">
            <v>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</row>
        <row r="450">
          <cell r="A450">
            <v>0</v>
          </cell>
          <cell r="B450">
            <v>0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</row>
        <row r="451">
          <cell r="A451">
            <v>0</v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</row>
        <row r="453">
          <cell r="A453">
            <v>0</v>
          </cell>
          <cell r="B453">
            <v>0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</row>
        <row r="454">
          <cell r="A454">
            <v>0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</row>
        <row r="455">
          <cell r="A455">
            <v>0</v>
          </cell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</row>
        <row r="456">
          <cell r="A456">
            <v>0</v>
          </cell>
          <cell r="B456">
            <v>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</row>
        <row r="457">
          <cell r="A457">
            <v>0</v>
          </cell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</row>
        <row r="458">
          <cell r="A458">
            <v>0</v>
          </cell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</row>
        <row r="459">
          <cell r="A459">
            <v>0</v>
          </cell>
          <cell r="B459">
            <v>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</row>
        <row r="460">
          <cell r="A460">
            <v>0</v>
          </cell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</row>
        <row r="461">
          <cell r="A461">
            <v>0</v>
          </cell>
          <cell r="B461">
            <v>0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</row>
        <row r="462">
          <cell r="A462">
            <v>0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</row>
        <row r="463">
          <cell r="A463">
            <v>0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</row>
        <row r="464">
          <cell r="A464">
            <v>0</v>
          </cell>
          <cell r="B464">
            <v>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</row>
        <row r="465">
          <cell r="A465">
            <v>0</v>
          </cell>
          <cell r="B465">
            <v>0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</row>
        <row r="466">
          <cell r="A466">
            <v>0</v>
          </cell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</row>
        <row r="467">
          <cell r="A467">
            <v>0</v>
          </cell>
          <cell r="B467">
            <v>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</row>
        <row r="468">
          <cell r="A468">
            <v>0</v>
          </cell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</row>
        <row r="469">
          <cell r="A469">
            <v>0</v>
          </cell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</row>
        <row r="470">
          <cell r="A470">
            <v>0</v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</row>
        <row r="471">
          <cell r="A471">
            <v>0</v>
          </cell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</row>
        <row r="472">
          <cell r="A472">
            <v>0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</row>
        <row r="473">
          <cell r="A473">
            <v>0</v>
          </cell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</row>
        <row r="474">
          <cell r="A474">
            <v>0</v>
          </cell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</row>
        <row r="475">
          <cell r="A475">
            <v>0</v>
          </cell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</row>
        <row r="477">
          <cell r="A477">
            <v>0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</row>
        <row r="479">
          <cell r="A479">
            <v>0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</row>
        <row r="480">
          <cell r="A480">
            <v>0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</row>
        <row r="481">
          <cell r="A481">
            <v>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</row>
        <row r="483">
          <cell r="A483">
            <v>0</v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</row>
        <row r="485">
          <cell r="A485">
            <v>0</v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</row>
        <row r="486">
          <cell r="A486">
            <v>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</row>
        <row r="489">
          <cell r="A489">
            <v>0</v>
          </cell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</row>
        <row r="490">
          <cell r="A490">
            <v>0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</row>
        <row r="491">
          <cell r="A491">
            <v>0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</row>
        <row r="492">
          <cell r="A492">
            <v>0</v>
          </cell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</row>
        <row r="493">
          <cell r="A493">
            <v>0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</row>
        <row r="494">
          <cell r="A494">
            <v>0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</row>
        <row r="495">
          <cell r="A495">
            <v>0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</row>
        <row r="496">
          <cell r="A496">
            <v>0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</row>
        <row r="497">
          <cell r="A497">
            <v>0</v>
          </cell>
          <cell r="B497">
            <v>0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</row>
        <row r="498">
          <cell r="A498">
            <v>0</v>
          </cell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</row>
        <row r="499">
          <cell r="A499">
            <v>0</v>
          </cell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</row>
        <row r="500">
          <cell r="A500">
            <v>0</v>
          </cell>
          <cell r="B500">
            <v>0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</row>
        <row r="501">
          <cell r="A501">
            <v>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</row>
        <row r="503">
          <cell r="A503">
            <v>0</v>
          </cell>
          <cell r="B503">
            <v>0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</row>
        <row r="505">
          <cell r="A505">
            <v>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</row>
        <row r="506">
          <cell r="A506">
            <v>0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</row>
        <row r="507">
          <cell r="A507">
            <v>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</row>
        <row r="508">
          <cell r="A508">
            <v>0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</row>
        <row r="509">
          <cell r="A509">
            <v>0</v>
          </cell>
          <cell r="B509">
            <v>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</row>
        <row r="510">
          <cell r="A510">
            <v>0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</row>
        <row r="511">
          <cell r="A511">
            <v>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</row>
        <row r="512">
          <cell r="A512">
            <v>0</v>
          </cell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</row>
        <row r="513">
          <cell r="A513">
            <v>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</row>
        <row r="515">
          <cell r="A515">
            <v>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</row>
        <row r="516">
          <cell r="A516">
            <v>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</row>
        <row r="517">
          <cell r="A517">
            <v>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</row>
        <row r="518">
          <cell r="A518">
            <v>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</row>
        <row r="519">
          <cell r="A519">
            <v>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</row>
        <row r="520">
          <cell r="A520">
            <v>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</row>
        <row r="521">
          <cell r="A521">
            <v>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</row>
        <row r="523">
          <cell r="A523">
            <v>0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</row>
        <row r="524">
          <cell r="A524">
            <v>0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</row>
        <row r="525">
          <cell r="A525">
            <v>0</v>
          </cell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</row>
        <row r="526">
          <cell r="A526">
            <v>0</v>
          </cell>
          <cell r="B526">
            <v>0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</row>
        <row r="527">
          <cell r="A527">
            <v>0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</row>
        <row r="528">
          <cell r="A528">
            <v>0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</row>
        <row r="530">
          <cell r="A530">
            <v>0</v>
          </cell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</row>
        <row r="531">
          <cell r="A531">
            <v>0</v>
          </cell>
          <cell r="B531">
            <v>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</row>
        <row r="532">
          <cell r="A532">
            <v>0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</row>
        <row r="533">
          <cell r="A533">
            <v>0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</row>
        <row r="534">
          <cell r="A534">
            <v>0</v>
          </cell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</row>
        <row r="535">
          <cell r="A535">
            <v>0</v>
          </cell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</row>
        <row r="536">
          <cell r="A536">
            <v>0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</row>
        <row r="537">
          <cell r="A537">
            <v>0</v>
          </cell>
          <cell r="B537">
            <v>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</row>
        <row r="538">
          <cell r="A538">
            <v>0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</row>
        <row r="539">
          <cell r="A539">
            <v>0</v>
          </cell>
          <cell r="B539">
            <v>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</row>
        <row r="542">
          <cell r="A542">
            <v>0</v>
          </cell>
          <cell r="B542">
            <v>0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</row>
        <row r="543">
          <cell r="A543">
            <v>0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</row>
        <row r="544">
          <cell r="A544">
            <v>0</v>
          </cell>
          <cell r="B544">
            <v>0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</row>
        <row r="545">
          <cell r="A545">
            <v>0</v>
          </cell>
          <cell r="B545">
            <v>0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</row>
        <row r="546">
          <cell r="A546">
            <v>0</v>
          </cell>
          <cell r="B546">
            <v>0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</row>
        <row r="547">
          <cell r="A547">
            <v>0</v>
          </cell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</row>
        <row r="548">
          <cell r="A548">
            <v>0</v>
          </cell>
          <cell r="B548">
            <v>0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</row>
        <row r="549">
          <cell r="A549">
            <v>0</v>
          </cell>
          <cell r="B549">
            <v>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</row>
        <row r="550">
          <cell r="A550">
            <v>0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</row>
        <row r="551">
          <cell r="A551">
            <v>0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</row>
        <row r="552">
          <cell r="A552">
            <v>0</v>
          </cell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</row>
        <row r="553">
          <cell r="A553">
            <v>0</v>
          </cell>
          <cell r="B553">
            <v>0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</row>
        <row r="554">
          <cell r="A554">
            <v>0</v>
          </cell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</row>
        <row r="555">
          <cell r="A555">
            <v>0</v>
          </cell>
          <cell r="B555">
            <v>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</row>
        <row r="556">
          <cell r="A556">
            <v>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</row>
        <row r="557">
          <cell r="A557">
            <v>0</v>
          </cell>
          <cell r="B557">
            <v>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</row>
        <row r="558">
          <cell r="A558">
            <v>0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</row>
        <row r="559">
          <cell r="A559">
            <v>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</row>
        <row r="560">
          <cell r="A560">
            <v>0</v>
          </cell>
          <cell r="B560">
            <v>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</row>
        <row r="561">
          <cell r="A561">
            <v>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</row>
        <row r="563">
          <cell r="A563">
            <v>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</row>
        <row r="564">
          <cell r="A564">
            <v>0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</row>
        <row r="565">
          <cell r="A565">
            <v>0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</row>
        <row r="566">
          <cell r="A566">
            <v>0</v>
          </cell>
          <cell r="B566">
            <v>0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</row>
        <row r="567">
          <cell r="A567">
            <v>0</v>
          </cell>
          <cell r="B567">
            <v>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</row>
        <row r="568">
          <cell r="A568">
            <v>0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</row>
        <row r="569">
          <cell r="A569">
            <v>0</v>
          </cell>
          <cell r="B569">
            <v>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</row>
        <row r="570">
          <cell r="A570">
            <v>0</v>
          </cell>
          <cell r="B570">
            <v>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</row>
        <row r="571">
          <cell r="A571">
            <v>0</v>
          </cell>
          <cell r="B571">
            <v>0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</row>
        <row r="572">
          <cell r="A572">
            <v>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</row>
        <row r="573">
          <cell r="A573">
            <v>0</v>
          </cell>
          <cell r="B573">
            <v>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</row>
        <row r="574">
          <cell r="A574">
            <v>0</v>
          </cell>
          <cell r="B574">
            <v>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</row>
        <row r="575">
          <cell r="A575">
            <v>0</v>
          </cell>
          <cell r="B575">
            <v>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</row>
        <row r="576">
          <cell r="A576">
            <v>0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</row>
        <row r="577">
          <cell r="A577">
            <v>0</v>
          </cell>
          <cell r="B577">
            <v>0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</row>
        <row r="578">
          <cell r="A578">
            <v>0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</row>
        <row r="579">
          <cell r="A579">
            <v>0</v>
          </cell>
          <cell r="B579">
            <v>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</row>
        <row r="580">
          <cell r="A580">
            <v>0</v>
          </cell>
          <cell r="B580">
            <v>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</row>
        <row r="581">
          <cell r="A581">
            <v>0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</row>
        <row r="582">
          <cell r="A582">
            <v>0</v>
          </cell>
          <cell r="B582">
            <v>0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</row>
        <row r="583">
          <cell r="A583">
            <v>0</v>
          </cell>
          <cell r="B583">
            <v>0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</row>
        <row r="584">
          <cell r="A584">
            <v>0</v>
          </cell>
          <cell r="B584">
            <v>0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</row>
        <row r="585">
          <cell r="A585">
            <v>0</v>
          </cell>
          <cell r="B585">
            <v>0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</row>
        <row r="586">
          <cell r="A586">
            <v>0</v>
          </cell>
          <cell r="B586">
            <v>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</row>
        <row r="587">
          <cell r="A587">
            <v>0</v>
          </cell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</row>
        <row r="588">
          <cell r="A588">
            <v>0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</row>
        <row r="589">
          <cell r="A589">
            <v>0</v>
          </cell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</row>
        <row r="590">
          <cell r="A590">
            <v>0</v>
          </cell>
          <cell r="B590">
            <v>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</row>
        <row r="591">
          <cell r="A591">
            <v>0</v>
          </cell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</row>
        <row r="592">
          <cell r="A592">
            <v>0</v>
          </cell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</row>
        <row r="593">
          <cell r="A593">
            <v>0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</row>
        <row r="594">
          <cell r="A594">
            <v>0</v>
          </cell>
          <cell r="B594">
            <v>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</row>
        <row r="595">
          <cell r="A595">
            <v>0</v>
          </cell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</row>
        <row r="596">
          <cell r="A596">
            <v>0</v>
          </cell>
          <cell r="B596">
            <v>0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</row>
        <row r="597">
          <cell r="A597">
            <v>0</v>
          </cell>
          <cell r="B597">
            <v>0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</row>
        <row r="598">
          <cell r="A598">
            <v>0</v>
          </cell>
          <cell r="B598">
            <v>0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</row>
        <row r="599">
          <cell r="A599">
            <v>0</v>
          </cell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</row>
        <row r="600">
          <cell r="A600">
            <v>0</v>
          </cell>
          <cell r="B600">
            <v>0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</row>
        <row r="601">
          <cell r="A601">
            <v>0</v>
          </cell>
          <cell r="B601">
            <v>0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</row>
        <row r="602">
          <cell r="A602">
            <v>0</v>
          </cell>
          <cell r="B602">
            <v>0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</row>
        <row r="603">
          <cell r="A603">
            <v>0</v>
          </cell>
          <cell r="B603">
            <v>0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</row>
        <row r="604">
          <cell r="A604">
            <v>0</v>
          </cell>
          <cell r="B604">
            <v>0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</row>
        <row r="605">
          <cell r="A605">
            <v>0</v>
          </cell>
          <cell r="B605">
            <v>0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</row>
        <row r="606">
          <cell r="A606">
            <v>0</v>
          </cell>
          <cell r="B606">
            <v>0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</row>
        <row r="607">
          <cell r="A607">
            <v>0</v>
          </cell>
          <cell r="B607">
            <v>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</row>
        <row r="608">
          <cell r="A608">
            <v>0</v>
          </cell>
          <cell r="B608">
            <v>0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</row>
        <row r="609">
          <cell r="A609">
            <v>0</v>
          </cell>
          <cell r="B609">
            <v>0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</row>
        <row r="610">
          <cell r="A610">
            <v>0</v>
          </cell>
          <cell r="B610">
            <v>0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</row>
        <row r="611">
          <cell r="A611">
            <v>0</v>
          </cell>
          <cell r="B611">
            <v>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</row>
        <row r="612">
          <cell r="A612">
            <v>0</v>
          </cell>
          <cell r="B612">
            <v>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</row>
        <row r="613">
          <cell r="A613">
            <v>0</v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</row>
        <row r="614">
          <cell r="A614">
            <v>0</v>
          </cell>
          <cell r="B614">
            <v>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</row>
        <row r="615">
          <cell r="A615">
            <v>0</v>
          </cell>
          <cell r="B615">
            <v>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</row>
        <row r="616">
          <cell r="A616">
            <v>0</v>
          </cell>
          <cell r="B616">
            <v>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</row>
        <row r="617">
          <cell r="A617">
            <v>0</v>
          </cell>
          <cell r="B617">
            <v>0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</row>
        <row r="618">
          <cell r="A618">
            <v>0</v>
          </cell>
          <cell r="B618">
            <v>0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</row>
        <row r="619">
          <cell r="A619">
            <v>0</v>
          </cell>
          <cell r="B619">
            <v>0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</row>
        <row r="620">
          <cell r="A620">
            <v>0</v>
          </cell>
          <cell r="B620">
            <v>0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</row>
        <row r="621">
          <cell r="A621">
            <v>0</v>
          </cell>
          <cell r="B621">
            <v>0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</row>
        <row r="622">
          <cell r="A622">
            <v>0</v>
          </cell>
          <cell r="B622">
            <v>0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</row>
        <row r="623">
          <cell r="A623">
            <v>0</v>
          </cell>
          <cell r="B623">
            <v>0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</row>
        <row r="624">
          <cell r="A624">
            <v>0</v>
          </cell>
          <cell r="B624">
            <v>0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</row>
        <row r="625">
          <cell r="A625">
            <v>0</v>
          </cell>
          <cell r="B625">
            <v>0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</row>
        <row r="626">
          <cell r="A626">
            <v>0</v>
          </cell>
          <cell r="B626">
            <v>0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</row>
        <row r="627">
          <cell r="A627">
            <v>0</v>
          </cell>
          <cell r="B627">
            <v>0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</row>
        <row r="628">
          <cell r="A628">
            <v>0</v>
          </cell>
          <cell r="B628">
            <v>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</row>
        <row r="629">
          <cell r="A629">
            <v>0</v>
          </cell>
          <cell r="B629">
            <v>0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</row>
        <row r="630">
          <cell r="A630">
            <v>0</v>
          </cell>
          <cell r="B630">
            <v>0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</row>
        <row r="631">
          <cell r="A631">
            <v>0</v>
          </cell>
          <cell r="B631">
            <v>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</row>
        <row r="632">
          <cell r="A632">
            <v>0</v>
          </cell>
          <cell r="B632">
            <v>0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</row>
        <row r="633">
          <cell r="A633">
            <v>0</v>
          </cell>
          <cell r="B633">
            <v>0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</row>
        <row r="634">
          <cell r="A634">
            <v>0</v>
          </cell>
          <cell r="B634">
            <v>0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</row>
        <row r="635">
          <cell r="A635">
            <v>0</v>
          </cell>
          <cell r="B635">
            <v>0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</row>
        <row r="636">
          <cell r="A636">
            <v>0</v>
          </cell>
          <cell r="B636">
            <v>0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</row>
        <row r="637">
          <cell r="A637">
            <v>0</v>
          </cell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</row>
        <row r="638">
          <cell r="A638">
            <v>0</v>
          </cell>
          <cell r="B638">
            <v>0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</row>
        <row r="639">
          <cell r="A639">
            <v>0</v>
          </cell>
          <cell r="B639">
            <v>0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</row>
        <row r="640">
          <cell r="A640">
            <v>0</v>
          </cell>
          <cell r="B640">
            <v>0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</row>
        <row r="641">
          <cell r="A641">
            <v>0</v>
          </cell>
          <cell r="B641">
            <v>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</row>
        <row r="642">
          <cell r="A642">
            <v>0</v>
          </cell>
          <cell r="B642">
            <v>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</row>
        <row r="643">
          <cell r="A643">
            <v>0</v>
          </cell>
          <cell r="B643">
            <v>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</row>
        <row r="644">
          <cell r="A644">
            <v>0</v>
          </cell>
          <cell r="B644">
            <v>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</row>
        <row r="645">
          <cell r="A645">
            <v>0</v>
          </cell>
          <cell r="B645">
            <v>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</row>
        <row r="646">
          <cell r="A646">
            <v>0</v>
          </cell>
          <cell r="B646">
            <v>0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</row>
        <row r="647">
          <cell r="A647">
            <v>0</v>
          </cell>
          <cell r="B647">
            <v>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</row>
        <row r="648">
          <cell r="A648">
            <v>0</v>
          </cell>
          <cell r="B648">
            <v>0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</row>
        <row r="649">
          <cell r="A649">
            <v>0</v>
          </cell>
          <cell r="B649">
            <v>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</row>
        <row r="650">
          <cell r="A650">
            <v>0</v>
          </cell>
          <cell r="B650">
            <v>0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</row>
        <row r="651">
          <cell r="A651">
            <v>0</v>
          </cell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</row>
        <row r="652">
          <cell r="A652">
            <v>0</v>
          </cell>
          <cell r="B652">
            <v>0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</row>
        <row r="653">
          <cell r="A653">
            <v>0</v>
          </cell>
          <cell r="B653">
            <v>0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</row>
        <row r="654">
          <cell r="A654">
            <v>0</v>
          </cell>
          <cell r="B654">
            <v>0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</row>
        <row r="655">
          <cell r="A655">
            <v>0</v>
          </cell>
          <cell r="B655">
            <v>0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</row>
        <row r="656">
          <cell r="A656">
            <v>0</v>
          </cell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</row>
        <row r="657">
          <cell r="A657">
            <v>0</v>
          </cell>
          <cell r="B657">
            <v>0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</row>
        <row r="658">
          <cell r="A658">
            <v>0</v>
          </cell>
          <cell r="B658">
            <v>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</row>
        <row r="659">
          <cell r="A659">
            <v>0</v>
          </cell>
          <cell r="B659">
            <v>0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</row>
        <row r="660">
          <cell r="A660">
            <v>0</v>
          </cell>
          <cell r="B660">
            <v>0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</row>
        <row r="661">
          <cell r="A661">
            <v>0</v>
          </cell>
          <cell r="B661">
            <v>0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</row>
        <row r="662">
          <cell r="A662">
            <v>0</v>
          </cell>
          <cell r="B662">
            <v>0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</row>
        <row r="663">
          <cell r="A663">
            <v>0</v>
          </cell>
          <cell r="B663">
            <v>0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</row>
        <row r="664">
          <cell r="A664">
            <v>0</v>
          </cell>
          <cell r="B664">
            <v>0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</row>
        <row r="665">
          <cell r="A665">
            <v>0</v>
          </cell>
          <cell r="B665">
            <v>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</row>
        <row r="666">
          <cell r="A666">
            <v>0</v>
          </cell>
          <cell r="B666">
            <v>0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</row>
        <row r="667">
          <cell r="A667">
            <v>0</v>
          </cell>
          <cell r="B667">
            <v>0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</row>
        <row r="668">
          <cell r="A668">
            <v>0</v>
          </cell>
          <cell r="B668">
            <v>0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</row>
        <row r="669">
          <cell r="A669">
            <v>0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</row>
        <row r="670">
          <cell r="A670">
            <v>0</v>
          </cell>
          <cell r="B670">
            <v>0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</row>
        <row r="671">
          <cell r="A671">
            <v>0</v>
          </cell>
          <cell r="B671">
            <v>0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</row>
        <row r="672">
          <cell r="A672">
            <v>0</v>
          </cell>
          <cell r="B672">
            <v>0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</row>
        <row r="673">
          <cell r="A673">
            <v>0</v>
          </cell>
          <cell r="B673">
            <v>0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</row>
        <row r="674">
          <cell r="A674">
            <v>0</v>
          </cell>
          <cell r="B674">
            <v>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</row>
        <row r="675">
          <cell r="A675">
            <v>0</v>
          </cell>
          <cell r="B675">
            <v>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</row>
        <row r="678">
          <cell r="A678">
            <v>0</v>
          </cell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</row>
        <row r="680">
          <cell r="A680">
            <v>0</v>
          </cell>
          <cell r="B680">
            <v>0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</row>
        <row r="684">
          <cell r="A684">
            <v>0</v>
          </cell>
          <cell r="B684">
            <v>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</row>
        <row r="687">
          <cell r="A687">
            <v>0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</row>
        <row r="688">
          <cell r="A688">
            <v>0</v>
          </cell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</row>
        <row r="690">
          <cell r="A690">
            <v>0</v>
          </cell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</row>
        <row r="692">
          <cell r="A692">
            <v>0</v>
          </cell>
          <cell r="B692">
            <v>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</row>
        <row r="693">
          <cell r="A693">
            <v>0</v>
          </cell>
          <cell r="B693">
            <v>0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</row>
        <row r="696">
          <cell r="A696">
            <v>0</v>
          </cell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</row>
        <row r="698">
          <cell r="A698">
            <v>0</v>
          </cell>
          <cell r="B698">
            <v>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</row>
        <row r="700">
          <cell r="A700">
            <v>0</v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</row>
        <row r="701">
          <cell r="A701">
            <v>0</v>
          </cell>
          <cell r="B701">
            <v>0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</row>
        <row r="702">
          <cell r="A702">
            <v>0</v>
          </cell>
          <cell r="B702">
            <v>0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</row>
        <row r="703">
          <cell r="A703">
            <v>0</v>
          </cell>
          <cell r="B703">
            <v>0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</row>
        <row r="704">
          <cell r="A704">
            <v>0</v>
          </cell>
          <cell r="B704">
            <v>0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</row>
        <row r="705">
          <cell r="A705">
            <v>0</v>
          </cell>
          <cell r="B705">
            <v>0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</row>
        <row r="706">
          <cell r="A706">
            <v>0</v>
          </cell>
          <cell r="B706">
            <v>0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</row>
        <row r="707">
          <cell r="A707">
            <v>0</v>
          </cell>
          <cell r="B707">
            <v>0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</row>
        <row r="708">
          <cell r="A708">
            <v>0</v>
          </cell>
          <cell r="B708">
            <v>0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</row>
        <row r="709">
          <cell r="A709">
            <v>0</v>
          </cell>
          <cell r="B709">
            <v>0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</row>
        <row r="710">
          <cell r="A710">
            <v>0</v>
          </cell>
          <cell r="B710">
            <v>0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</row>
        <row r="711">
          <cell r="A711">
            <v>0</v>
          </cell>
          <cell r="B711">
            <v>0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</row>
        <row r="712">
          <cell r="A712">
            <v>0</v>
          </cell>
          <cell r="B712">
            <v>0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</row>
        <row r="713">
          <cell r="A713">
            <v>0</v>
          </cell>
          <cell r="B713">
            <v>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</row>
        <row r="714">
          <cell r="A714">
            <v>0</v>
          </cell>
          <cell r="B714">
            <v>0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</row>
        <row r="715">
          <cell r="A715">
            <v>0</v>
          </cell>
          <cell r="B715">
            <v>0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</row>
        <row r="716">
          <cell r="A716">
            <v>0</v>
          </cell>
          <cell r="B716">
            <v>0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</row>
        <row r="717">
          <cell r="A717">
            <v>0</v>
          </cell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</row>
        <row r="718">
          <cell r="A718">
            <v>0</v>
          </cell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</row>
        <row r="719">
          <cell r="A719">
            <v>0</v>
          </cell>
          <cell r="B719">
            <v>0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</row>
        <row r="720">
          <cell r="A720">
            <v>0</v>
          </cell>
          <cell r="B720">
            <v>0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</row>
        <row r="721">
          <cell r="A721">
            <v>0</v>
          </cell>
          <cell r="B721">
            <v>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</row>
        <row r="723">
          <cell r="A723">
            <v>0</v>
          </cell>
          <cell r="B723">
            <v>0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</row>
        <row r="724">
          <cell r="A724">
            <v>0</v>
          </cell>
          <cell r="B724">
            <v>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</row>
        <row r="725">
          <cell r="A725">
            <v>0</v>
          </cell>
          <cell r="B725">
            <v>0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</row>
        <row r="726">
          <cell r="A726">
            <v>0</v>
          </cell>
          <cell r="B726">
            <v>0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</row>
        <row r="727">
          <cell r="A727">
            <v>0</v>
          </cell>
          <cell r="B727">
            <v>0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</row>
        <row r="728">
          <cell r="A728">
            <v>0</v>
          </cell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</row>
        <row r="729">
          <cell r="A729">
            <v>0</v>
          </cell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</row>
        <row r="730">
          <cell r="A730">
            <v>0</v>
          </cell>
          <cell r="B730">
            <v>0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</row>
        <row r="731">
          <cell r="A731">
            <v>0</v>
          </cell>
          <cell r="B731">
            <v>0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</row>
        <row r="732">
          <cell r="A732">
            <v>0</v>
          </cell>
          <cell r="B732">
            <v>0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</row>
        <row r="734">
          <cell r="A734">
            <v>0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</row>
        <row r="735">
          <cell r="A735">
            <v>0</v>
          </cell>
          <cell r="B735">
            <v>0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</row>
        <row r="736">
          <cell r="A736">
            <v>0</v>
          </cell>
          <cell r="B736">
            <v>0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</row>
        <row r="737">
          <cell r="A737">
            <v>0</v>
          </cell>
          <cell r="B737">
            <v>0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</row>
        <row r="738">
          <cell r="A738">
            <v>0</v>
          </cell>
          <cell r="B738">
            <v>0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</row>
        <row r="739">
          <cell r="A739">
            <v>0</v>
          </cell>
          <cell r="B739">
            <v>0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</row>
        <row r="740">
          <cell r="A740">
            <v>0</v>
          </cell>
          <cell r="B740">
            <v>0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</row>
        <row r="741">
          <cell r="A741">
            <v>0</v>
          </cell>
          <cell r="B741">
            <v>0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</row>
        <row r="742">
          <cell r="A742">
            <v>0</v>
          </cell>
          <cell r="B742">
            <v>0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</row>
        <row r="743">
          <cell r="A743">
            <v>0</v>
          </cell>
          <cell r="B743">
            <v>0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</row>
        <row r="744">
          <cell r="A744">
            <v>0</v>
          </cell>
          <cell r="B744">
            <v>0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</row>
        <row r="745">
          <cell r="A745">
            <v>0</v>
          </cell>
          <cell r="B745">
            <v>0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</row>
        <row r="746">
          <cell r="A746">
            <v>0</v>
          </cell>
          <cell r="B746">
            <v>0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</row>
        <row r="747">
          <cell r="A747">
            <v>0</v>
          </cell>
          <cell r="B747">
            <v>0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</row>
        <row r="748">
          <cell r="A748">
            <v>0</v>
          </cell>
          <cell r="B748">
            <v>0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</row>
        <row r="749">
          <cell r="A749">
            <v>0</v>
          </cell>
          <cell r="B749">
            <v>0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</row>
        <row r="750">
          <cell r="A750">
            <v>0</v>
          </cell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</row>
        <row r="751">
          <cell r="A751">
            <v>0</v>
          </cell>
          <cell r="B751">
            <v>0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</row>
        <row r="752">
          <cell r="A752">
            <v>0</v>
          </cell>
          <cell r="B752">
            <v>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</row>
        <row r="753">
          <cell r="A753">
            <v>0</v>
          </cell>
          <cell r="B753">
            <v>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</row>
        <row r="754">
          <cell r="A754">
            <v>0</v>
          </cell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</row>
        <row r="755">
          <cell r="A755">
            <v>0</v>
          </cell>
          <cell r="B755">
            <v>0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</row>
        <row r="756">
          <cell r="A756">
            <v>0</v>
          </cell>
          <cell r="B756">
            <v>0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</row>
        <row r="757">
          <cell r="A757">
            <v>0</v>
          </cell>
          <cell r="B757">
            <v>0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</row>
        <row r="758">
          <cell r="A758">
            <v>0</v>
          </cell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</row>
        <row r="759">
          <cell r="A759">
            <v>0</v>
          </cell>
          <cell r="B759">
            <v>0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</row>
        <row r="760">
          <cell r="A760">
            <v>0</v>
          </cell>
          <cell r="B760">
            <v>0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</row>
        <row r="761">
          <cell r="A761">
            <v>0</v>
          </cell>
          <cell r="B761">
            <v>0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</row>
        <row r="762">
          <cell r="A762">
            <v>0</v>
          </cell>
          <cell r="B762">
            <v>0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</row>
        <row r="763">
          <cell r="A763">
            <v>0</v>
          </cell>
          <cell r="B763">
            <v>0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</row>
        <row r="764">
          <cell r="A764">
            <v>0</v>
          </cell>
          <cell r="B764">
            <v>0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</row>
        <row r="765">
          <cell r="A765">
            <v>0</v>
          </cell>
          <cell r="B765">
            <v>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</row>
        <row r="766">
          <cell r="A766">
            <v>0</v>
          </cell>
          <cell r="B766">
            <v>0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</row>
        <row r="767">
          <cell r="A767">
            <v>0</v>
          </cell>
          <cell r="B767">
            <v>0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</row>
        <row r="768">
          <cell r="A768">
            <v>0</v>
          </cell>
          <cell r="B768">
            <v>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</row>
        <row r="769">
          <cell r="A769">
            <v>0</v>
          </cell>
          <cell r="B769">
            <v>0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</row>
        <row r="770">
          <cell r="A770">
            <v>0</v>
          </cell>
          <cell r="B770">
            <v>0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</row>
        <row r="771">
          <cell r="A771">
            <v>0</v>
          </cell>
          <cell r="B771">
            <v>0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</row>
        <row r="772">
          <cell r="A772">
            <v>0</v>
          </cell>
          <cell r="B772">
            <v>0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</row>
        <row r="773">
          <cell r="A773">
            <v>0</v>
          </cell>
          <cell r="B773">
            <v>0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</row>
        <row r="774">
          <cell r="A774">
            <v>0</v>
          </cell>
          <cell r="B774">
            <v>0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</row>
        <row r="775">
          <cell r="A775">
            <v>0</v>
          </cell>
          <cell r="B775">
            <v>0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</row>
        <row r="776">
          <cell r="A776">
            <v>0</v>
          </cell>
          <cell r="B776">
            <v>0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</row>
        <row r="777">
          <cell r="A777">
            <v>0</v>
          </cell>
          <cell r="B777">
            <v>0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</row>
        <row r="778">
          <cell r="A778">
            <v>0</v>
          </cell>
          <cell r="B778">
            <v>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</row>
        <row r="779">
          <cell r="A779">
            <v>0</v>
          </cell>
          <cell r="B779">
            <v>0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</row>
        <row r="780">
          <cell r="A780">
            <v>0</v>
          </cell>
          <cell r="B780">
            <v>0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</row>
        <row r="781">
          <cell r="A781">
            <v>0</v>
          </cell>
          <cell r="B781">
            <v>0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</row>
        <row r="782">
          <cell r="A782">
            <v>0</v>
          </cell>
          <cell r="B782">
            <v>0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</row>
        <row r="783">
          <cell r="A783">
            <v>0</v>
          </cell>
          <cell r="B783">
            <v>0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</row>
        <row r="784">
          <cell r="A784">
            <v>0</v>
          </cell>
          <cell r="B784">
            <v>0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</row>
        <row r="785">
          <cell r="A785">
            <v>0</v>
          </cell>
          <cell r="B785">
            <v>0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</row>
        <row r="786">
          <cell r="A786">
            <v>0</v>
          </cell>
          <cell r="B786">
            <v>0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</row>
        <row r="787">
          <cell r="A787">
            <v>0</v>
          </cell>
          <cell r="B787">
            <v>0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</row>
        <row r="788">
          <cell r="A788">
            <v>0</v>
          </cell>
          <cell r="B788">
            <v>0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</row>
        <row r="789">
          <cell r="A789">
            <v>0</v>
          </cell>
          <cell r="B789">
            <v>0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</row>
        <row r="790">
          <cell r="A790">
            <v>0</v>
          </cell>
          <cell r="B790">
            <v>0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</row>
        <row r="791">
          <cell r="A791">
            <v>0</v>
          </cell>
          <cell r="B791">
            <v>0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</row>
        <row r="792">
          <cell r="A792">
            <v>0</v>
          </cell>
          <cell r="B792">
            <v>0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</row>
        <row r="793">
          <cell r="A793">
            <v>0</v>
          </cell>
          <cell r="B793">
            <v>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</row>
        <row r="794">
          <cell r="A794">
            <v>0</v>
          </cell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</row>
        <row r="795">
          <cell r="A795">
            <v>0</v>
          </cell>
          <cell r="B795">
            <v>0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</row>
        <row r="796">
          <cell r="A796">
            <v>0</v>
          </cell>
          <cell r="B796">
            <v>0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</row>
        <row r="797">
          <cell r="A797">
            <v>0</v>
          </cell>
          <cell r="B797">
            <v>0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</row>
        <row r="798">
          <cell r="A798">
            <v>0</v>
          </cell>
          <cell r="B798">
            <v>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</row>
        <row r="799">
          <cell r="A799">
            <v>0</v>
          </cell>
          <cell r="B799">
            <v>0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</row>
        <row r="800">
          <cell r="A800">
            <v>0</v>
          </cell>
          <cell r="B800">
            <v>0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</row>
        <row r="801">
          <cell r="A801">
            <v>0</v>
          </cell>
          <cell r="B801">
            <v>0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</row>
        <row r="802">
          <cell r="A802">
            <v>0</v>
          </cell>
          <cell r="B802">
            <v>0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</row>
        <row r="803">
          <cell r="A803">
            <v>0</v>
          </cell>
          <cell r="B803">
            <v>0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</row>
        <row r="804">
          <cell r="A804">
            <v>0</v>
          </cell>
          <cell r="B804">
            <v>0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</row>
        <row r="805">
          <cell r="A805">
            <v>0</v>
          </cell>
          <cell r="B805">
            <v>0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</row>
        <row r="806">
          <cell r="A806">
            <v>0</v>
          </cell>
          <cell r="B806">
            <v>0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</row>
        <row r="807">
          <cell r="A807">
            <v>0</v>
          </cell>
          <cell r="B807">
            <v>0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</row>
        <row r="808">
          <cell r="A808">
            <v>0</v>
          </cell>
          <cell r="B808">
            <v>0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</row>
        <row r="809">
          <cell r="A809">
            <v>0</v>
          </cell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</row>
        <row r="810">
          <cell r="A810">
            <v>0</v>
          </cell>
          <cell r="B810">
            <v>0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</row>
        <row r="811">
          <cell r="A811">
            <v>0</v>
          </cell>
          <cell r="B811">
            <v>0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</row>
        <row r="812">
          <cell r="A812">
            <v>0</v>
          </cell>
          <cell r="B812">
            <v>0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</row>
        <row r="814">
          <cell r="A814">
            <v>0</v>
          </cell>
          <cell r="B814">
            <v>0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</row>
        <row r="815">
          <cell r="A815">
            <v>0</v>
          </cell>
          <cell r="B815">
            <v>0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</row>
        <row r="816">
          <cell r="A816">
            <v>0</v>
          </cell>
          <cell r="B816">
            <v>0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</row>
        <row r="817">
          <cell r="A817">
            <v>0</v>
          </cell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</row>
        <row r="818">
          <cell r="A818">
            <v>0</v>
          </cell>
          <cell r="B818">
            <v>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</row>
        <row r="819">
          <cell r="A819">
            <v>0</v>
          </cell>
          <cell r="B819">
            <v>0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</row>
        <row r="820">
          <cell r="A820">
            <v>0</v>
          </cell>
          <cell r="B820">
            <v>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</row>
        <row r="821">
          <cell r="A821">
            <v>0</v>
          </cell>
          <cell r="B821">
            <v>0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</row>
        <row r="822">
          <cell r="A822">
            <v>0</v>
          </cell>
          <cell r="B822">
            <v>0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</row>
        <row r="823">
          <cell r="A823">
            <v>0</v>
          </cell>
          <cell r="B823">
            <v>0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</row>
        <row r="824">
          <cell r="A824">
            <v>0</v>
          </cell>
          <cell r="B824">
            <v>0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</row>
        <row r="825">
          <cell r="A825">
            <v>0</v>
          </cell>
          <cell r="B825">
            <v>0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</row>
        <row r="826">
          <cell r="A826">
            <v>0</v>
          </cell>
          <cell r="B826">
            <v>0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</row>
        <row r="827">
          <cell r="A827">
            <v>0</v>
          </cell>
          <cell r="B827">
            <v>0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</row>
        <row r="828">
          <cell r="A828">
            <v>0</v>
          </cell>
          <cell r="B828">
            <v>0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</row>
        <row r="829">
          <cell r="A829">
            <v>0</v>
          </cell>
          <cell r="B829">
            <v>0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</row>
        <row r="830">
          <cell r="A830">
            <v>0</v>
          </cell>
          <cell r="B830">
            <v>0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</row>
        <row r="831">
          <cell r="A831">
            <v>0</v>
          </cell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</row>
        <row r="832">
          <cell r="A832">
            <v>0</v>
          </cell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</row>
        <row r="833">
          <cell r="A833">
            <v>0</v>
          </cell>
          <cell r="B833">
            <v>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</row>
        <row r="834">
          <cell r="A834">
            <v>0</v>
          </cell>
          <cell r="B834">
            <v>0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</row>
        <row r="835">
          <cell r="A835">
            <v>0</v>
          </cell>
          <cell r="B835">
            <v>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</row>
        <row r="836">
          <cell r="A836">
            <v>0</v>
          </cell>
          <cell r="B836">
            <v>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</row>
        <row r="837">
          <cell r="A837">
            <v>0</v>
          </cell>
          <cell r="B837">
            <v>0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</row>
        <row r="838">
          <cell r="A838">
            <v>0</v>
          </cell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</row>
        <row r="839">
          <cell r="A839">
            <v>0</v>
          </cell>
          <cell r="B839">
            <v>0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</row>
        <row r="840">
          <cell r="A840">
            <v>0</v>
          </cell>
          <cell r="B840">
            <v>0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</row>
        <row r="841">
          <cell r="A841">
            <v>0</v>
          </cell>
          <cell r="B841">
            <v>0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</row>
        <row r="842">
          <cell r="A842">
            <v>0</v>
          </cell>
          <cell r="B842">
            <v>0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</row>
        <row r="843">
          <cell r="A843">
            <v>0</v>
          </cell>
          <cell r="B843">
            <v>0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</row>
        <row r="844">
          <cell r="A844">
            <v>0</v>
          </cell>
          <cell r="B844">
            <v>0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</row>
        <row r="845">
          <cell r="A845">
            <v>0</v>
          </cell>
          <cell r="B845">
            <v>0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</row>
        <row r="846">
          <cell r="A846">
            <v>0</v>
          </cell>
          <cell r="B846">
            <v>0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</row>
        <row r="847">
          <cell r="A847">
            <v>0</v>
          </cell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</row>
        <row r="848">
          <cell r="A848">
            <v>0</v>
          </cell>
          <cell r="B848">
            <v>0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</row>
        <row r="849">
          <cell r="A849">
            <v>0</v>
          </cell>
          <cell r="B849">
            <v>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</row>
        <row r="850">
          <cell r="A850">
            <v>0</v>
          </cell>
          <cell r="B850">
            <v>0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</row>
        <row r="852">
          <cell r="A852">
            <v>0</v>
          </cell>
          <cell r="B852">
            <v>0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</row>
        <row r="853">
          <cell r="A853">
            <v>0</v>
          </cell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</row>
        <row r="854">
          <cell r="A854">
            <v>0</v>
          </cell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</row>
        <row r="855">
          <cell r="A855">
            <v>0</v>
          </cell>
          <cell r="B855">
            <v>0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</row>
        <row r="857">
          <cell r="A857">
            <v>0</v>
          </cell>
          <cell r="B857">
            <v>0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</row>
        <row r="858">
          <cell r="A858">
            <v>0</v>
          </cell>
          <cell r="B858">
            <v>0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</row>
        <row r="859">
          <cell r="A859">
            <v>0</v>
          </cell>
          <cell r="B859">
            <v>0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</row>
        <row r="860">
          <cell r="A860">
            <v>0</v>
          </cell>
          <cell r="B860">
            <v>0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</row>
        <row r="861">
          <cell r="A861">
            <v>0</v>
          </cell>
          <cell r="B861">
            <v>0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</row>
        <row r="862">
          <cell r="A862">
            <v>0</v>
          </cell>
          <cell r="B862">
            <v>0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</row>
        <row r="863">
          <cell r="A863">
            <v>0</v>
          </cell>
          <cell r="B863">
            <v>0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</row>
        <row r="864">
          <cell r="A864">
            <v>0</v>
          </cell>
          <cell r="B864">
            <v>0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</row>
        <row r="865">
          <cell r="A865">
            <v>0</v>
          </cell>
          <cell r="B865">
            <v>0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</row>
        <row r="866">
          <cell r="A866">
            <v>0</v>
          </cell>
          <cell r="B866">
            <v>0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</row>
        <row r="867">
          <cell r="A867">
            <v>0</v>
          </cell>
          <cell r="B867">
            <v>0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</row>
        <row r="868">
          <cell r="A868">
            <v>0</v>
          </cell>
          <cell r="B868">
            <v>0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</row>
        <row r="869">
          <cell r="A869">
            <v>0</v>
          </cell>
          <cell r="B869">
            <v>0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</row>
        <row r="870">
          <cell r="A870">
            <v>0</v>
          </cell>
          <cell r="B870">
            <v>0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</row>
        <row r="871">
          <cell r="A871">
            <v>0</v>
          </cell>
          <cell r="B871">
            <v>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</row>
        <row r="872">
          <cell r="A872">
            <v>0</v>
          </cell>
          <cell r="B872">
            <v>0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</row>
        <row r="873">
          <cell r="A873">
            <v>0</v>
          </cell>
          <cell r="B873">
            <v>0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</row>
        <row r="874">
          <cell r="A874">
            <v>0</v>
          </cell>
          <cell r="B874">
            <v>0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</row>
        <row r="875">
          <cell r="A875">
            <v>0</v>
          </cell>
          <cell r="B875">
            <v>0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</row>
        <row r="876">
          <cell r="A876">
            <v>0</v>
          </cell>
          <cell r="B876">
            <v>0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</row>
        <row r="877">
          <cell r="A877">
            <v>0</v>
          </cell>
          <cell r="B877">
            <v>0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</row>
        <row r="878">
          <cell r="A878">
            <v>0</v>
          </cell>
          <cell r="B878">
            <v>0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</row>
        <row r="879">
          <cell r="A879">
            <v>0</v>
          </cell>
          <cell r="B879">
            <v>0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</row>
        <row r="880">
          <cell r="A880">
            <v>0</v>
          </cell>
          <cell r="B880">
            <v>0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</row>
        <row r="881">
          <cell r="A881">
            <v>0</v>
          </cell>
          <cell r="B881">
            <v>0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</row>
        <row r="882">
          <cell r="A882">
            <v>0</v>
          </cell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</row>
        <row r="883">
          <cell r="A883">
            <v>0</v>
          </cell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</row>
        <row r="884">
          <cell r="A884">
            <v>0</v>
          </cell>
          <cell r="B884">
            <v>0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</row>
        <row r="885">
          <cell r="A885">
            <v>0</v>
          </cell>
          <cell r="B885">
            <v>0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</row>
        <row r="886">
          <cell r="A886">
            <v>0</v>
          </cell>
          <cell r="B886">
            <v>0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</row>
        <row r="887">
          <cell r="A887">
            <v>0</v>
          </cell>
          <cell r="B887">
            <v>0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</row>
        <row r="888">
          <cell r="A888">
            <v>0</v>
          </cell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</row>
        <row r="889">
          <cell r="A889">
            <v>0</v>
          </cell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</row>
        <row r="890">
          <cell r="A890">
            <v>0</v>
          </cell>
          <cell r="B890">
            <v>0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</row>
        <row r="891">
          <cell r="A891">
            <v>0</v>
          </cell>
          <cell r="B891">
            <v>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</row>
        <row r="892">
          <cell r="A892">
            <v>0</v>
          </cell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</row>
        <row r="893">
          <cell r="A893">
            <v>0</v>
          </cell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</row>
        <row r="894">
          <cell r="A894">
            <v>0</v>
          </cell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</row>
        <row r="895">
          <cell r="A895">
            <v>0</v>
          </cell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</row>
        <row r="896">
          <cell r="A896">
            <v>0</v>
          </cell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</row>
        <row r="897">
          <cell r="A897">
            <v>0</v>
          </cell>
          <cell r="B897">
            <v>0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</row>
        <row r="898">
          <cell r="A898">
            <v>0</v>
          </cell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</row>
        <row r="899">
          <cell r="A899">
            <v>0</v>
          </cell>
          <cell r="B899">
            <v>0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</row>
        <row r="900">
          <cell r="A900">
            <v>0</v>
          </cell>
          <cell r="B900">
            <v>0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</row>
        <row r="901">
          <cell r="A901">
            <v>0</v>
          </cell>
          <cell r="B901">
            <v>0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</row>
        <row r="902">
          <cell r="A902">
            <v>0</v>
          </cell>
          <cell r="B902">
            <v>0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</row>
        <row r="903">
          <cell r="A903">
            <v>0</v>
          </cell>
          <cell r="B903">
            <v>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</row>
        <row r="904">
          <cell r="A904">
            <v>0</v>
          </cell>
          <cell r="B904">
            <v>0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</row>
        <row r="905">
          <cell r="A905">
            <v>0</v>
          </cell>
          <cell r="B905">
            <v>0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</row>
        <row r="906">
          <cell r="A906">
            <v>0</v>
          </cell>
          <cell r="B906">
            <v>0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</row>
        <row r="907">
          <cell r="A907">
            <v>0</v>
          </cell>
          <cell r="B907">
            <v>0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</row>
        <row r="908">
          <cell r="A908">
            <v>0</v>
          </cell>
          <cell r="B908">
            <v>0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</row>
        <row r="909">
          <cell r="A909">
            <v>0</v>
          </cell>
          <cell r="B909">
            <v>0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</row>
        <row r="910">
          <cell r="A910">
            <v>0</v>
          </cell>
          <cell r="B910">
            <v>0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</row>
        <row r="911">
          <cell r="A911">
            <v>0</v>
          </cell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</row>
        <row r="912">
          <cell r="A912">
            <v>0</v>
          </cell>
          <cell r="B912">
            <v>0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</row>
        <row r="913">
          <cell r="A913">
            <v>0</v>
          </cell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</row>
        <row r="914">
          <cell r="A914">
            <v>0</v>
          </cell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</row>
        <row r="915">
          <cell r="A915">
            <v>0</v>
          </cell>
          <cell r="B915">
            <v>0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</row>
        <row r="916">
          <cell r="A916">
            <v>0</v>
          </cell>
          <cell r="B916">
            <v>0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</row>
        <row r="917">
          <cell r="A917">
            <v>0</v>
          </cell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</row>
        <row r="918">
          <cell r="A918">
            <v>0</v>
          </cell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</row>
        <row r="919">
          <cell r="A919">
            <v>0</v>
          </cell>
          <cell r="B919">
            <v>0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</row>
        <row r="920">
          <cell r="A920">
            <v>0</v>
          </cell>
          <cell r="B920">
            <v>0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</row>
        <row r="921">
          <cell r="A921">
            <v>0</v>
          </cell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</row>
        <row r="922">
          <cell r="A922">
            <v>0</v>
          </cell>
          <cell r="B922">
            <v>0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</row>
        <row r="923">
          <cell r="A923">
            <v>0</v>
          </cell>
          <cell r="B923">
            <v>0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</row>
        <row r="924">
          <cell r="A924">
            <v>0</v>
          </cell>
          <cell r="B924">
            <v>0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</row>
        <row r="925">
          <cell r="A925">
            <v>0</v>
          </cell>
          <cell r="B925">
            <v>0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</row>
        <row r="926">
          <cell r="A926">
            <v>0</v>
          </cell>
          <cell r="B926">
            <v>0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</row>
        <row r="927">
          <cell r="A927">
            <v>0</v>
          </cell>
          <cell r="B927">
            <v>0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</row>
        <row r="928">
          <cell r="A928">
            <v>0</v>
          </cell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</row>
        <row r="929">
          <cell r="A929">
            <v>0</v>
          </cell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</row>
        <row r="930">
          <cell r="A930">
            <v>0</v>
          </cell>
          <cell r="B930">
            <v>0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</row>
        <row r="931">
          <cell r="A931">
            <v>0</v>
          </cell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</row>
        <row r="932">
          <cell r="A932">
            <v>0</v>
          </cell>
          <cell r="B932">
            <v>0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</row>
        <row r="933">
          <cell r="A933">
            <v>0</v>
          </cell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</row>
        <row r="934">
          <cell r="A934">
            <v>0</v>
          </cell>
          <cell r="B934">
            <v>0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</row>
        <row r="935">
          <cell r="A935">
            <v>0</v>
          </cell>
          <cell r="B935">
            <v>0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</row>
        <row r="936">
          <cell r="A936">
            <v>0</v>
          </cell>
          <cell r="B936">
            <v>0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</row>
        <row r="937">
          <cell r="A937">
            <v>0</v>
          </cell>
          <cell r="B937">
            <v>0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</row>
        <row r="939">
          <cell r="A939">
            <v>0</v>
          </cell>
          <cell r="B939">
            <v>0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</row>
        <row r="940">
          <cell r="A940">
            <v>0</v>
          </cell>
          <cell r="B940">
            <v>0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</row>
        <row r="941">
          <cell r="A941">
            <v>0</v>
          </cell>
          <cell r="B941">
            <v>0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</row>
        <row r="942">
          <cell r="A942">
            <v>0</v>
          </cell>
          <cell r="B942">
            <v>0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</row>
        <row r="943">
          <cell r="A943">
            <v>0</v>
          </cell>
          <cell r="B943">
            <v>0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</row>
        <row r="944">
          <cell r="A944">
            <v>0</v>
          </cell>
          <cell r="B944">
            <v>0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</row>
        <row r="946">
          <cell r="A946">
            <v>0</v>
          </cell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</row>
        <row r="947">
          <cell r="A947">
            <v>0</v>
          </cell>
          <cell r="B947">
            <v>0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</row>
        <row r="948">
          <cell r="A948">
            <v>0</v>
          </cell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</row>
        <row r="949">
          <cell r="A949">
            <v>0</v>
          </cell>
          <cell r="B949">
            <v>0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</row>
        <row r="950">
          <cell r="A950">
            <v>0</v>
          </cell>
          <cell r="B950">
            <v>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</row>
        <row r="951">
          <cell r="A951">
            <v>0</v>
          </cell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</row>
        <row r="952">
          <cell r="A952">
            <v>0</v>
          </cell>
          <cell r="B952">
            <v>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</row>
        <row r="954">
          <cell r="A954">
            <v>0</v>
          </cell>
          <cell r="B954">
            <v>0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</row>
        <row r="955">
          <cell r="A955">
            <v>0</v>
          </cell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</row>
        <row r="956">
          <cell r="A956">
            <v>0</v>
          </cell>
          <cell r="B956">
            <v>0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</row>
        <row r="957">
          <cell r="A957">
            <v>0</v>
          </cell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</row>
        <row r="958">
          <cell r="A958">
            <v>0</v>
          </cell>
          <cell r="B958">
            <v>0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</row>
        <row r="959">
          <cell r="A959">
            <v>0</v>
          </cell>
          <cell r="B959">
            <v>0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</row>
        <row r="960">
          <cell r="A960">
            <v>0</v>
          </cell>
          <cell r="B960">
            <v>0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</row>
        <row r="961">
          <cell r="A961">
            <v>0</v>
          </cell>
          <cell r="B961">
            <v>0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</row>
        <row r="962">
          <cell r="A962">
            <v>0</v>
          </cell>
          <cell r="B962">
            <v>0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</row>
        <row r="963">
          <cell r="A963">
            <v>0</v>
          </cell>
          <cell r="B963">
            <v>0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</row>
        <row r="964">
          <cell r="A964">
            <v>0</v>
          </cell>
          <cell r="B964">
            <v>0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</row>
        <row r="965">
          <cell r="A965">
            <v>0</v>
          </cell>
          <cell r="B965">
            <v>0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</row>
        <row r="966">
          <cell r="A966">
            <v>0</v>
          </cell>
          <cell r="B966">
            <v>0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</row>
        <row r="967">
          <cell r="A967">
            <v>0</v>
          </cell>
          <cell r="B967">
            <v>0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</row>
        <row r="968">
          <cell r="A968">
            <v>0</v>
          </cell>
          <cell r="B968">
            <v>0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</row>
        <row r="969">
          <cell r="A969">
            <v>0</v>
          </cell>
          <cell r="B969">
            <v>0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</row>
        <row r="970">
          <cell r="A970">
            <v>0</v>
          </cell>
          <cell r="B970">
            <v>0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</row>
        <row r="971">
          <cell r="A971">
            <v>0</v>
          </cell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</row>
        <row r="972">
          <cell r="A972">
            <v>0</v>
          </cell>
          <cell r="B972">
            <v>0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</row>
        <row r="973">
          <cell r="A973">
            <v>0</v>
          </cell>
          <cell r="B973">
            <v>0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</row>
        <row r="974">
          <cell r="A974">
            <v>0</v>
          </cell>
          <cell r="B974">
            <v>0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</row>
        <row r="975">
          <cell r="A975">
            <v>0</v>
          </cell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</row>
        <row r="976">
          <cell r="A976">
            <v>0</v>
          </cell>
          <cell r="B976">
            <v>0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</row>
        <row r="977">
          <cell r="A977">
            <v>0</v>
          </cell>
          <cell r="B977">
            <v>0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</row>
        <row r="978">
          <cell r="A978">
            <v>0</v>
          </cell>
          <cell r="B978">
            <v>0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</row>
        <row r="979">
          <cell r="A979">
            <v>0</v>
          </cell>
          <cell r="B979">
            <v>0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</row>
        <row r="980">
          <cell r="A980">
            <v>0</v>
          </cell>
          <cell r="B980">
            <v>0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</row>
        <row r="981">
          <cell r="A981">
            <v>0</v>
          </cell>
          <cell r="B981">
            <v>0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</row>
        <row r="982">
          <cell r="A982">
            <v>0</v>
          </cell>
          <cell r="B982">
            <v>0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</row>
        <row r="983">
          <cell r="A983">
            <v>0</v>
          </cell>
          <cell r="B983">
            <v>0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</row>
        <row r="984">
          <cell r="A984">
            <v>0</v>
          </cell>
          <cell r="B984">
            <v>0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</row>
        <row r="985">
          <cell r="A985">
            <v>0</v>
          </cell>
          <cell r="B985">
            <v>0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</row>
        <row r="986">
          <cell r="A986">
            <v>0</v>
          </cell>
          <cell r="B986">
            <v>0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</row>
        <row r="987">
          <cell r="A987">
            <v>0</v>
          </cell>
          <cell r="B987">
            <v>0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</row>
        <row r="988">
          <cell r="A988">
            <v>0</v>
          </cell>
          <cell r="B988">
            <v>0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</row>
        <row r="989">
          <cell r="A989">
            <v>0</v>
          </cell>
          <cell r="B989">
            <v>0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</row>
        <row r="990">
          <cell r="A990">
            <v>0</v>
          </cell>
          <cell r="B990">
            <v>0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</row>
        <row r="991">
          <cell r="A991">
            <v>0</v>
          </cell>
          <cell r="B991">
            <v>0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</row>
        <row r="992">
          <cell r="A992">
            <v>0</v>
          </cell>
          <cell r="B992">
            <v>0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</row>
        <row r="993">
          <cell r="A993">
            <v>0</v>
          </cell>
          <cell r="B993">
            <v>0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</row>
        <row r="994">
          <cell r="A994">
            <v>0</v>
          </cell>
          <cell r="B994">
            <v>0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</row>
        <row r="995">
          <cell r="A995">
            <v>0</v>
          </cell>
          <cell r="B995">
            <v>0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</row>
        <row r="996">
          <cell r="A996">
            <v>0</v>
          </cell>
          <cell r="B996">
            <v>0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</row>
        <row r="997">
          <cell r="A997">
            <v>0</v>
          </cell>
          <cell r="B997">
            <v>0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</row>
        <row r="998">
          <cell r="A998">
            <v>0</v>
          </cell>
          <cell r="B998">
            <v>0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</row>
        <row r="999">
          <cell r="A999">
            <v>0</v>
          </cell>
          <cell r="B999">
            <v>0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</row>
        <row r="1000">
          <cell r="A1000">
            <v>0</v>
          </cell>
          <cell r="B1000">
            <v>0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</row>
      </sheetData>
      <sheetData sheetId="4">
        <row r="1">
          <cell r="A1">
            <v>0</v>
          </cell>
          <cell r="B1" t="str">
            <v>農糧技術</v>
          </cell>
          <cell r="C1" t="str">
            <v>2018 IEYI 國中組 複審評分表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</row>
        <row r="2">
          <cell r="A2" t="str">
            <v>名次</v>
          </cell>
          <cell r="B2" t="str">
            <v>作品編號</v>
          </cell>
          <cell r="C2" t="str">
            <v>作品名稱</v>
          </cell>
          <cell r="D2" t="str">
            <v>創意性-1(30%)</v>
          </cell>
          <cell r="E2" t="str">
            <v>創意性-2(30%)</v>
          </cell>
          <cell r="F2" t="str">
            <v>作動性(20％)</v>
          </cell>
          <cell r="G2" t="str">
            <v>美觀性(10%)</v>
          </cell>
          <cell r="H2" t="str">
            <v>市場性(10%)</v>
          </cell>
          <cell r="I2" t="str">
            <v>傳達性(8％)</v>
          </cell>
          <cell r="J2" t="str">
            <v>環保性(10％)</v>
          </cell>
          <cell r="K2" t="str">
            <v>整體性(10％)</v>
          </cell>
          <cell r="L2" t="str">
            <v>專利性(2%)</v>
          </cell>
          <cell r="M2" t="str">
            <v>評審總分</v>
          </cell>
          <cell r="N2" t="str">
            <v>評審長調分</v>
          </cell>
          <cell r="O2" t="str">
            <v>調分總分</v>
          </cell>
          <cell r="P2" t="str">
            <v>名次</v>
          </cell>
          <cell r="Q2" t="str">
            <v>作者1</v>
          </cell>
          <cell r="R2" t="str">
            <v>作者1學校</v>
          </cell>
          <cell r="S2" t="str">
            <v>作者2</v>
          </cell>
          <cell r="T2" t="str">
            <v>作者2學校</v>
          </cell>
          <cell r="U2" t="str">
            <v>作者3</v>
          </cell>
          <cell r="V2" t="str">
            <v>作者3學校</v>
          </cell>
          <cell r="W2" t="str">
            <v>獎項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</row>
        <row r="3">
          <cell r="A3">
            <v>1</v>
          </cell>
          <cell r="B3" t="str">
            <v>TWJF18002</v>
          </cell>
          <cell r="C3" t="str">
            <v>雞蛋保鮮印章</v>
          </cell>
          <cell r="D3">
            <v>87</v>
          </cell>
          <cell r="E3">
            <v>88</v>
          </cell>
          <cell r="F3">
            <v>81</v>
          </cell>
          <cell r="G3">
            <v>90</v>
          </cell>
          <cell r="H3">
            <v>90</v>
          </cell>
          <cell r="I3">
            <v>95</v>
          </cell>
          <cell r="J3">
            <v>91</v>
          </cell>
          <cell r="K3">
            <v>93</v>
          </cell>
          <cell r="L3">
            <v>0</v>
          </cell>
          <cell r="M3">
            <v>86.449999999999989</v>
          </cell>
          <cell r="N3">
            <v>0</v>
          </cell>
          <cell r="O3">
            <v>86.449999999999989</v>
          </cell>
          <cell r="P3">
            <v>1</v>
          </cell>
          <cell r="Q3" t="str">
            <v>久保勇氣</v>
          </cell>
          <cell r="R3" t="str">
            <v>高雄市立鹽埕國中</v>
          </cell>
          <cell r="S3" t="str">
            <v>洪銘蕙</v>
          </cell>
          <cell r="T3" t="str">
            <v>高雄市立鹽埕國中</v>
          </cell>
          <cell r="U3" t="str">
            <v>朱培薰</v>
          </cell>
          <cell r="V3" t="str">
            <v>高雄市立鹽埕國中</v>
          </cell>
          <cell r="W3" t="str">
            <v>金牌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</row>
        <row r="4">
          <cell r="A4">
            <v>2</v>
          </cell>
          <cell r="B4" t="str">
            <v>TWJF18017</v>
          </cell>
          <cell r="C4" t="str">
            <v>防蝸牛育苗盆</v>
          </cell>
          <cell r="D4">
            <v>85</v>
          </cell>
          <cell r="E4">
            <v>80</v>
          </cell>
          <cell r="F4">
            <v>82</v>
          </cell>
          <cell r="G4">
            <v>90</v>
          </cell>
          <cell r="H4">
            <v>85</v>
          </cell>
          <cell r="I4">
            <v>85</v>
          </cell>
          <cell r="J4">
            <v>87</v>
          </cell>
          <cell r="K4">
            <v>90</v>
          </cell>
          <cell r="L4">
            <v>0</v>
          </cell>
          <cell r="M4">
            <v>83.15</v>
          </cell>
          <cell r="N4">
            <v>0</v>
          </cell>
          <cell r="O4">
            <v>83.15</v>
          </cell>
          <cell r="P4">
            <v>2</v>
          </cell>
          <cell r="Q4" t="str">
            <v>林黛嘉</v>
          </cell>
          <cell r="R4" t="str">
            <v>羅東國中</v>
          </cell>
          <cell r="S4" t="str">
            <v>許濬璽</v>
          </cell>
          <cell r="T4" t="str">
            <v>羅東國中</v>
          </cell>
          <cell r="U4" t="str">
            <v>林亭妤</v>
          </cell>
          <cell r="V4" t="str">
            <v>羅東國中</v>
          </cell>
          <cell r="W4" t="str">
            <v>銀牌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</row>
        <row r="5">
          <cell r="A5">
            <v>3</v>
          </cell>
          <cell r="B5" t="str">
            <v>TWJF18011</v>
          </cell>
          <cell r="C5" t="str">
            <v>農田引灌水重金屬汙染感測警示與水閘門控制</v>
          </cell>
          <cell r="D5">
            <v>80</v>
          </cell>
          <cell r="E5">
            <v>86</v>
          </cell>
          <cell r="F5">
            <v>82</v>
          </cell>
          <cell r="G5">
            <v>85</v>
          </cell>
          <cell r="H5">
            <v>85</v>
          </cell>
          <cell r="I5">
            <v>85</v>
          </cell>
          <cell r="J5">
            <v>86</v>
          </cell>
          <cell r="K5">
            <v>90</v>
          </cell>
          <cell r="L5">
            <v>0</v>
          </cell>
          <cell r="M5">
            <v>82.699999999999989</v>
          </cell>
          <cell r="N5">
            <v>0</v>
          </cell>
          <cell r="O5">
            <v>82.699999999999989</v>
          </cell>
          <cell r="P5">
            <v>3</v>
          </cell>
          <cell r="Q5" t="str">
            <v>溫竣傑</v>
          </cell>
          <cell r="R5" t="str">
            <v>桃園市立中興國中</v>
          </cell>
          <cell r="S5" t="str">
            <v>陳宥霖</v>
          </cell>
          <cell r="T5" t="str">
            <v>桃園市立桃園國中</v>
          </cell>
          <cell r="U5" t="str">
            <v>黃旭辰</v>
          </cell>
          <cell r="V5" t="str">
            <v>桃園市立桃園國中</v>
          </cell>
          <cell r="W5" t="str">
            <v>銀牌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A6">
            <v>4</v>
          </cell>
          <cell r="B6" t="str">
            <v>TWJF18026</v>
          </cell>
          <cell r="C6" t="str">
            <v>長效花卉保鮮器</v>
          </cell>
          <cell r="D6">
            <v>83</v>
          </cell>
          <cell r="E6">
            <v>81</v>
          </cell>
          <cell r="F6">
            <v>82</v>
          </cell>
          <cell r="G6">
            <v>90</v>
          </cell>
          <cell r="H6">
            <v>85</v>
          </cell>
          <cell r="I6">
            <v>85</v>
          </cell>
          <cell r="J6">
            <v>85</v>
          </cell>
          <cell r="K6">
            <v>86</v>
          </cell>
          <cell r="L6">
            <v>0</v>
          </cell>
          <cell r="M6">
            <v>82.399999999999991</v>
          </cell>
          <cell r="N6">
            <v>0</v>
          </cell>
          <cell r="O6">
            <v>82.399999999999991</v>
          </cell>
          <cell r="P6">
            <v>4</v>
          </cell>
          <cell r="Q6" t="str">
            <v>陳沛妏</v>
          </cell>
          <cell r="R6" t="str">
            <v>嘉義縣立溪口國中</v>
          </cell>
          <cell r="S6" t="str">
            <v>鄭馨柔</v>
          </cell>
          <cell r="T6" t="str">
            <v>嘉義縣立溪口國中</v>
          </cell>
          <cell r="U6">
            <v>0</v>
          </cell>
          <cell r="V6">
            <v>0</v>
          </cell>
          <cell r="W6" t="str">
            <v>銅牌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A7">
            <v>5</v>
          </cell>
          <cell r="B7" t="str">
            <v>TWJF18025</v>
          </cell>
          <cell r="C7" t="str">
            <v>福壽螺再製纖維素酒精</v>
          </cell>
          <cell r="D7">
            <v>81</v>
          </cell>
          <cell r="E7">
            <v>82</v>
          </cell>
          <cell r="F7">
            <v>83</v>
          </cell>
          <cell r="G7">
            <v>85</v>
          </cell>
          <cell r="H7">
            <v>80</v>
          </cell>
          <cell r="I7">
            <v>90</v>
          </cell>
          <cell r="J7">
            <v>85</v>
          </cell>
          <cell r="K7">
            <v>90</v>
          </cell>
          <cell r="L7">
            <v>0</v>
          </cell>
          <cell r="M7">
            <v>82.25</v>
          </cell>
          <cell r="N7">
            <v>0</v>
          </cell>
          <cell r="O7">
            <v>82.25</v>
          </cell>
          <cell r="P7">
            <v>5</v>
          </cell>
          <cell r="Q7" t="str">
            <v>李文豪</v>
          </cell>
          <cell r="R7" t="str">
            <v>宜蘭縣縣立羅東國民中學</v>
          </cell>
          <cell r="S7" t="str">
            <v>林煜軒</v>
          </cell>
          <cell r="T7" t="str">
            <v>宜蘭縣縣立羅東國民中學</v>
          </cell>
          <cell r="U7" t="str">
            <v>林映岑</v>
          </cell>
          <cell r="V7" t="str">
            <v>宜蘭縣縣立羅東國民中學</v>
          </cell>
          <cell r="W7" t="str">
            <v>銅牌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</row>
        <row r="8">
          <cell r="A8">
            <v>6</v>
          </cell>
          <cell r="B8" t="str">
            <v>TWJF18006</v>
          </cell>
          <cell r="C8" t="str">
            <v>水果斷頭台</v>
          </cell>
          <cell r="D8">
            <v>81</v>
          </cell>
          <cell r="E8">
            <v>83</v>
          </cell>
          <cell r="F8">
            <v>81</v>
          </cell>
          <cell r="G8">
            <v>75</v>
          </cell>
          <cell r="H8">
            <v>85</v>
          </cell>
          <cell r="I8">
            <v>85</v>
          </cell>
          <cell r="J8">
            <v>88</v>
          </cell>
          <cell r="K8">
            <v>89</v>
          </cell>
          <cell r="L8">
            <v>0</v>
          </cell>
          <cell r="M8">
            <v>81.3</v>
          </cell>
          <cell r="N8">
            <v>0</v>
          </cell>
          <cell r="O8">
            <v>81.3</v>
          </cell>
          <cell r="P8">
            <v>6</v>
          </cell>
          <cell r="Q8" t="str">
            <v>吳宇晨</v>
          </cell>
          <cell r="R8" t="str">
            <v>高雄市前鎮區光華國民中學</v>
          </cell>
          <cell r="S8" t="str">
            <v>黃建珽</v>
          </cell>
          <cell r="T8" t="str">
            <v>高雄市三民區陽明國民中學</v>
          </cell>
          <cell r="U8">
            <v>0</v>
          </cell>
          <cell r="V8">
            <v>0</v>
          </cell>
          <cell r="W8" t="str">
            <v>銅牌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</row>
        <row r="9">
          <cell r="A9">
            <v>7</v>
          </cell>
          <cell r="B9" t="str">
            <v>TWJF18007</v>
          </cell>
          <cell r="C9" t="str">
            <v>多方位水果剪</v>
          </cell>
          <cell r="D9">
            <v>80</v>
          </cell>
          <cell r="E9">
            <v>81</v>
          </cell>
          <cell r="F9">
            <v>80</v>
          </cell>
          <cell r="G9">
            <v>80</v>
          </cell>
          <cell r="H9">
            <v>85</v>
          </cell>
          <cell r="I9">
            <v>85</v>
          </cell>
          <cell r="J9">
            <v>85</v>
          </cell>
          <cell r="K9">
            <v>85</v>
          </cell>
          <cell r="L9">
            <v>0</v>
          </cell>
          <cell r="M9">
            <v>80.449999999999989</v>
          </cell>
          <cell r="N9">
            <v>0</v>
          </cell>
          <cell r="O9">
            <v>80.449999999999989</v>
          </cell>
          <cell r="P9">
            <v>7</v>
          </cell>
          <cell r="Q9" t="str">
            <v>謝富鈞</v>
          </cell>
          <cell r="R9" t="str">
            <v>苗栗縣立公館國民中學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 t="str">
            <v>銅牌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</row>
        <row r="10">
          <cell r="A10">
            <v>8</v>
          </cell>
          <cell r="B10" t="str">
            <v>TWJF18003</v>
          </cell>
          <cell r="C10" t="str">
            <v>多功能鋤頭</v>
          </cell>
          <cell r="D10">
            <v>80</v>
          </cell>
          <cell r="E10">
            <v>78</v>
          </cell>
          <cell r="F10">
            <v>77</v>
          </cell>
          <cell r="G10">
            <v>80</v>
          </cell>
          <cell r="H10">
            <v>85</v>
          </cell>
          <cell r="I10">
            <v>80</v>
          </cell>
          <cell r="J10">
            <v>84</v>
          </cell>
          <cell r="K10">
            <v>87</v>
          </cell>
          <cell r="L10">
            <v>0</v>
          </cell>
          <cell r="M10">
            <v>79.100000000000009</v>
          </cell>
          <cell r="N10">
            <v>0</v>
          </cell>
          <cell r="O10">
            <v>79.100000000000009</v>
          </cell>
          <cell r="P10">
            <v>8</v>
          </cell>
          <cell r="Q10" t="str">
            <v>朱家賢</v>
          </cell>
          <cell r="R10" t="str">
            <v>宜蘭縣縣立員山國民中學</v>
          </cell>
          <cell r="S10" t="str">
            <v>鄭佳昇</v>
          </cell>
          <cell r="T10" t="str">
            <v>宜蘭縣縣立員山國民中學</v>
          </cell>
          <cell r="U10" t="str">
            <v>吳筱瞳</v>
          </cell>
          <cell r="V10" t="str">
            <v>宜蘭縣縣立員山國民中學</v>
          </cell>
          <cell r="W10" t="str">
            <v xml:space="preserve">   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</row>
        <row r="11">
          <cell r="A11">
            <v>9</v>
          </cell>
          <cell r="B11" t="str">
            <v>TWJF18004</v>
          </cell>
          <cell r="C11" t="str">
            <v>環保自動澆水系統</v>
          </cell>
          <cell r="D11">
            <v>78</v>
          </cell>
          <cell r="E11">
            <v>78</v>
          </cell>
          <cell r="F11">
            <v>76</v>
          </cell>
          <cell r="G11">
            <v>70</v>
          </cell>
          <cell r="H11">
            <v>70</v>
          </cell>
          <cell r="I11">
            <v>85</v>
          </cell>
          <cell r="J11">
            <v>85</v>
          </cell>
          <cell r="K11">
            <v>85</v>
          </cell>
          <cell r="L11">
            <v>0</v>
          </cell>
          <cell r="M11">
            <v>76.400000000000006</v>
          </cell>
          <cell r="N11">
            <v>0</v>
          </cell>
          <cell r="O11">
            <v>76.400000000000006</v>
          </cell>
          <cell r="P11">
            <v>9</v>
          </cell>
          <cell r="Q11" t="str">
            <v>李廷軒</v>
          </cell>
          <cell r="R11" t="str">
            <v>宜蘭縣縣立員山國民中學</v>
          </cell>
          <cell r="S11" t="str">
            <v>曾名祥</v>
          </cell>
          <cell r="T11" t="str">
            <v>宜蘭縣縣立員山國民中學</v>
          </cell>
          <cell r="U11" t="str">
            <v>簡佑安</v>
          </cell>
          <cell r="V11" t="str">
            <v>宜蘭縣縣立員山國民中學</v>
          </cell>
          <cell r="W11" t="str">
            <v xml:space="preserve">   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A12">
            <v>10</v>
          </cell>
          <cell r="B12" t="str">
            <v>TWJF18028</v>
          </cell>
          <cell r="C12" t="str">
            <v>熱旱環境智能溫室（棄權）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10</v>
          </cell>
          <cell r="Q12" t="str">
            <v>魏浩恩</v>
          </cell>
          <cell r="R12" t="str">
            <v>基隆市市立銘傳國民中學</v>
          </cell>
          <cell r="S12" t="str">
            <v>姚東佑</v>
          </cell>
          <cell r="T12" t="str">
            <v>基隆市市立銘傳國民中學</v>
          </cell>
          <cell r="U12" t="str">
            <v>李宇晴</v>
          </cell>
          <cell r="V12" t="str">
            <v>基隆市市立銘傳國民中學</v>
          </cell>
          <cell r="W12" t="str">
            <v xml:space="preserve">   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A14">
            <v>0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1">
          <cell r="A21">
            <v>0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A27">
            <v>0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A33">
            <v>0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</row>
        <row r="80">
          <cell r="A80">
            <v>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</row>
        <row r="81">
          <cell r="A81">
            <v>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A84">
            <v>0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</row>
        <row r="87">
          <cell r="A87">
            <v>0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</row>
        <row r="92">
          <cell r="A92">
            <v>0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</row>
        <row r="98">
          <cell r="A98">
            <v>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</row>
        <row r="100">
          <cell r="A100">
            <v>0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</row>
        <row r="101">
          <cell r="A101">
            <v>0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</row>
        <row r="105">
          <cell r="A105">
            <v>0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6">
          <cell r="A106">
            <v>0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</row>
        <row r="110">
          <cell r="A110">
            <v>0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</row>
        <row r="111">
          <cell r="A111">
            <v>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</row>
        <row r="113">
          <cell r="A113">
            <v>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</row>
        <row r="116">
          <cell r="A116">
            <v>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</row>
        <row r="122">
          <cell r="A122">
            <v>0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</row>
        <row r="124">
          <cell r="A124">
            <v>0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</row>
        <row r="125">
          <cell r="A125">
            <v>0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</row>
        <row r="127">
          <cell r="A127">
            <v>0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</row>
        <row r="128">
          <cell r="A128">
            <v>0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</row>
        <row r="130">
          <cell r="A130">
            <v>0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</row>
        <row r="131">
          <cell r="A131">
            <v>0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</row>
        <row r="133">
          <cell r="A133">
            <v>0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</row>
        <row r="134">
          <cell r="A134">
            <v>0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</row>
        <row r="137">
          <cell r="A137">
            <v>0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</row>
        <row r="138">
          <cell r="A138">
            <v>0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</row>
        <row r="141">
          <cell r="A141">
            <v>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</row>
        <row r="143">
          <cell r="A143">
            <v>0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</row>
        <row r="145">
          <cell r="A145">
            <v>0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</row>
        <row r="147">
          <cell r="A147">
            <v>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</row>
        <row r="149">
          <cell r="A149">
            <v>0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</row>
        <row r="151">
          <cell r="A151">
            <v>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</row>
        <row r="153">
          <cell r="A153">
            <v>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</row>
        <row r="270">
          <cell r="A270">
            <v>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</row>
        <row r="272">
          <cell r="A272">
            <v>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</row>
        <row r="273">
          <cell r="A273">
            <v>0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</row>
        <row r="279">
          <cell r="A279">
            <v>0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</row>
        <row r="280">
          <cell r="A280">
            <v>0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</row>
        <row r="281">
          <cell r="A281">
            <v>0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A282">
            <v>0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</row>
        <row r="283">
          <cell r="A283">
            <v>0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</row>
        <row r="285">
          <cell r="A285">
            <v>0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</row>
        <row r="291">
          <cell r="A291">
            <v>0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</row>
        <row r="294">
          <cell r="A294">
            <v>0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</row>
        <row r="298">
          <cell r="A298">
            <v>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</row>
        <row r="307">
          <cell r="A307">
            <v>0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</row>
        <row r="311">
          <cell r="A311">
            <v>0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</row>
        <row r="313">
          <cell r="A313">
            <v>0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</row>
        <row r="314">
          <cell r="A314">
            <v>0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</row>
        <row r="315">
          <cell r="A315">
            <v>0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</row>
        <row r="316">
          <cell r="A316">
            <v>0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</row>
        <row r="319">
          <cell r="A319">
            <v>0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</row>
        <row r="321">
          <cell r="A321">
            <v>0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</row>
        <row r="324">
          <cell r="A324">
            <v>0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</row>
        <row r="327">
          <cell r="A327">
            <v>0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</row>
        <row r="329">
          <cell r="A329">
            <v>0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</row>
        <row r="331">
          <cell r="A331">
            <v>0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</row>
        <row r="332">
          <cell r="A332">
            <v>0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</row>
        <row r="338">
          <cell r="A338">
            <v>0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</row>
        <row r="355">
          <cell r="A355">
            <v>0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</row>
        <row r="375">
          <cell r="A375">
            <v>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</row>
        <row r="386">
          <cell r="A386">
            <v>0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</row>
        <row r="387">
          <cell r="A387">
            <v>0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</row>
        <row r="389">
          <cell r="A389">
            <v>0</v>
          </cell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</row>
        <row r="390">
          <cell r="A390">
            <v>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</row>
        <row r="393">
          <cell r="A393">
            <v>0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</row>
        <row r="395">
          <cell r="A395">
            <v>0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</row>
        <row r="396">
          <cell r="A396">
            <v>0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</row>
        <row r="398">
          <cell r="A398">
            <v>0</v>
          </cell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</row>
        <row r="399">
          <cell r="A399">
            <v>0</v>
          </cell>
          <cell r="B399">
            <v>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</row>
        <row r="400">
          <cell r="A400">
            <v>0</v>
          </cell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</row>
        <row r="403">
          <cell r="A403">
            <v>0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</row>
        <row r="404">
          <cell r="A404">
            <v>0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</row>
        <row r="405">
          <cell r="A405">
            <v>0</v>
          </cell>
          <cell r="B405">
            <v>0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</row>
        <row r="406">
          <cell r="A406">
            <v>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</row>
        <row r="407">
          <cell r="A407">
            <v>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</row>
        <row r="408">
          <cell r="A408">
            <v>0</v>
          </cell>
          <cell r="B408">
            <v>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</row>
        <row r="409">
          <cell r="A409">
            <v>0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</row>
        <row r="410">
          <cell r="A410">
            <v>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</row>
        <row r="411">
          <cell r="A411">
            <v>0</v>
          </cell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</row>
        <row r="412">
          <cell r="A412">
            <v>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</row>
        <row r="413">
          <cell r="A413">
            <v>0</v>
          </cell>
          <cell r="B413">
            <v>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</row>
        <row r="414">
          <cell r="A414">
            <v>0</v>
          </cell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</row>
        <row r="415">
          <cell r="A415">
            <v>0</v>
          </cell>
          <cell r="B415">
            <v>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</row>
        <row r="416">
          <cell r="A416">
            <v>0</v>
          </cell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</row>
        <row r="417">
          <cell r="A417">
            <v>0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</row>
        <row r="418">
          <cell r="A418">
            <v>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</row>
        <row r="419">
          <cell r="A419">
            <v>0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</row>
        <row r="420">
          <cell r="A420">
            <v>0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</row>
        <row r="421">
          <cell r="A421">
            <v>0</v>
          </cell>
          <cell r="B421">
            <v>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</row>
        <row r="422">
          <cell r="A422">
            <v>0</v>
          </cell>
          <cell r="B422">
            <v>0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</row>
        <row r="423">
          <cell r="A423">
            <v>0</v>
          </cell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</row>
        <row r="424">
          <cell r="A424">
            <v>0</v>
          </cell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</row>
        <row r="425">
          <cell r="A425">
            <v>0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</row>
        <row r="427">
          <cell r="A427">
            <v>0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</row>
        <row r="428">
          <cell r="A428">
            <v>0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</row>
        <row r="429">
          <cell r="A429">
            <v>0</v>
          </cell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</row>
        <row r="430">
          <cell r="A430">
            <v>0</v>
          </cell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</row>
        <row r="431">
          <cell r="A431">
            <v>0</v>
          </cell>
          <cell r="B431">
            <v>0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</row>
        <row r="432">
          <cell r="A432">
            <v>0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</row>
        <row r="433">
          <cell r="A433">
            <v>0</v>
          </cell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</row>
        <row r="434">
          <cell r="A434">
            <v>0</v>
          </cell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</row>
        <row r="435">
          <cell r="A435">
            <v>0</v>
          </cell>
          <cell r="B435">
            <v>0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</row>
        <row r="436">
          <cell r="A436">
            <v>0</v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</row>
        <row r="437">
          <cell r="A437">
            <v>0</v>
          </cell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</row>
        <row r="438">
          <cell r="A438">
            <v>0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</row>
        <row r="439">
          <cell r="A439">
            <v>0</v>
          </cell>
          <cell r="B439">
            <v>0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</row>
        <row r="440">
          <cell r="A440">
            <v>0</v>
          </cell>
          <cell r="B440">
            <v>0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</row>
        <row r="441">
          <cell r="A441">
            <v>0</v>
          </cell>
          <cell r="B441">
            <v>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</row>
        <row r="442">
          <cell r="A442">
            <v>0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</row>
        <row r="443">
          <cell r="A443">
            <v>0</v>
          </cell>
          <cell r="B443">
            <v>0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</row>
        <row r="444">
          <cell r="A444">
            <v>0</v>
          </cell>
          <cell r="B444">
            <v>0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</row>
        <row r="445">
          <cell r="A445">
            <v>0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</row>
        <row r="446">
          <cell r="A446">
            <v>0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</row>
        <row r="447">
          <cell r="A447">
            <v>0</v>
          </cell>
          <cell r="B447">
            <v>0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</row>
        <row r="448">
          <cell r="A448">
            <v>0</v>
          </cell>
          <cell r="B448">
            <v>0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</row>
        <row r="449">
          <cell r="A449">
            <v>0</v>
          </cell>
          <cell r="B449">
            <v>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</row>
        <row r="450">
          <cell r="A450">
            <v>0</v>
          </cell>
          <cell r="B450">
            <v>0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</row>
        <row r="451">
          <cell r="A451">
            <v>0</v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</row>
        <row r="453">
          <cell r="A453">
            <v>0</v>
          </cell>
          <cell r="B453">
            <v>0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</row>
        <row r="454">
          <cell r="A454">
            <v>0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</row>
        <row r="455">
          <cell r="A455">
            <v>0</v>
          </cell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</row>
        <row r="456">
          <cell r="A456">
            <v>0</v>
          </cell>
          <cell r="B456">
            <v>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</row>
        <row r="457">
          <cell r="A457">
            <v>0</v>
          </cell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</row>
        <row r="458">
          <cell r="A458">
            <v>0</v>
          </cell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</row>
        <row r="459">
          <cell r="A459">
            <v>0</v>
          </cell>
          <cell r="B459">
            <v>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</row>
        <row r="460">
          <cell r="A460">
            <v>0</v>
          </cell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</row>
        <row r="461">
          <cell r="A461">
            <v>0</v>
          </cell>
          <cell r="B461">
            <v>0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</row>
        <row r="462">
          <cell r="A462">
            <v>0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</row>
        <row r="463">
          <cell r="A463">
            <v>0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</row>
        <row r="464">
          <cell r="A464">
            <v>0</v>
          </cell>
          <cell r="B464">
            <v>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</row>
        <row r="465">
          <cell r="A465">
            <v>0</v>
          </cell>
          <cell r="B465">
            <v>0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</row>
        <row r="466">
          <cell r="A466">
            <v>0</v>
          </cell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</row>
        <row r="467">
          <cell r="A467">
            <v>0</v>
          </cell>
          <cell r="B467">
            <v>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</row>
        <row r="468">
          <cell r="A468">
            <v>0</v>
          </cell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</row>
        <row r="469">
          <cell r="A469">
            <v>0</v>
          </cell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</row>
        <row r="470">
          <cell r="A470">
            <v>0</v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</row>
        <row r="471">
          <cell r="A471">
            <v>0</v>
          </cell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</row>
        <row r="472">
          <cell r="A472">
            <v>0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</row>
        <row r="473">
          <cell r="A473">
            <v>0</v>
          </cell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</row>
        <row r="474">
          <cell r="A474">
            <v>0</v>
          </cell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</row>
        <row r="475">
          <cell r="A475">
            <v>0</v>
          </cell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</row>
        <row r="477">
          <cell r="A477">
            <v>0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</row>
        <row r="479">
          <cell r="A479">
            <v>0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</row>
        <row r="480">
          <cell r="A480">
            <v>0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</row>
        <row r="481">
          <cell r="A481">
            <v>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</row>
        <row r="483">
          <cell r="A483">
            <v>0</v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</row>
        <row r="485">
          <cell r="A485">
            <v>0</v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</row>
        <row r="486">
          <cell r="A486">
            <v>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</row>
        <row r="489">
          <cell r="A489">
            <v>0</v>
          </cell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</row>
        <row r="490">
          <cell r="A490">
            <v>0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</row>
        <row r="491">
          <cell r="A491">
            <v>0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</row>
        <row r="492">
          <cell r="A492">
            <v>0</v>
          </cell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</row>
        <row r="493">
          <cell r="A493">
            <v>0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</row>
        <row r="494">
          <cell r="A494">
            <v>0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</row>
        <row r="495">
          <cell r="A495">
            <v>0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</row>
        <row r="496">
          <cell r="A496">
            <v>0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</row>
        <row r="497">
          <cell r="A497">
            <v>0</v>
          </cell>
          <cell r="B497">
            <v>0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</row>
        <row r="498">
          <cell r="A498">
            <v>0</v>
          </cell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</row>
        <row r="499">
          <cell r="A499">
            <v>0</v>
          </cell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</row>
        <row r="500">
          <cell r="A500">
            <v>0</v>
          </cell>
          <cell r="B500">
            <v>0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</row>
        <row r="501">
          <cell r="A501">
            <v>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</row>
        <row r="503">
          <cell r="A503">
            <v>0</v>
          </cell>
          <cell r="B503">
            <v>0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</row>
        <row r="505">
          <cell r="A505">
            <v>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</row>
        <row r="506">
          <cell r="A506">
            <v>0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</row>
        <row r="507">
          <cell r="A507">
            <v>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</row>
        <row r="508">
          <cell r="A508">
            <v>0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</row>
        <row r="509">
          <cell r="A509">
            <v>0</v>
          </cell>
          <cell r="B509">
            <v>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</row>
        <row r="510">
          <cell r="A510">
            <v>0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</row>
        <row r="511">
          <cell r="A511">
            <v>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</row>
        <row r="512">
          <cell r="A512">
            <v>0</v>
          </cell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</row>
        <row r="513">
          <cell r="A513">
            <v>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</row>
        <row r="515">
          <cell r="A515">
            <v>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</row>
        <row r="516">
          <cell r="A516">
            <v>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</row>
        <row r="517">
          <cell r="A517">
            <v>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</row>
        <row r="518">
          <cell r="A518">
            <v>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</row>
        <row r="519">
          <cell r="A519">
            <v>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</row>
        <row r="520">
          <cell r="A520">
            <v>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</row>
        <row r="521">
          <cell r="A521">
            <v>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</row>
        <row r="523">
          <cell r="A523">
            <v>0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</row>
        <row r="524">
          <cell r="A524">
            <v>0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</row>
        <row r="525">
          <cell r="A525">
            <v>0</v>
          </cell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</row>
        <row r="526">
          <cell r="A526">
            <v>0</v>
          </cell>
          <cell r="B526">
            <v>0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</row>
        <row r="527">
          <cell r="A527">
            <v>0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</row>
        <row r="528">
          <cell r="A528">
            <v>0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</row>
        <row r="530">
          <cell r="A530">
            <v>0</v>
          </cell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</row>
        <row r="531">
          <cell r="A531">
            <v>0</v>
          </cell>
          <cell r="B531">
            <v>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</row>
        <row r="532">
          <cell r="A532">
            <v>0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</row>
        <row r="533">
          <cell r="A533">
            <v>0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</row>
        <row r="534">
          <cell r="A534">
            <v>0</v>
          </cell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</row>
        <row r="535">
          <cell r="A535">
            <v>0</v>
          </cell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</row>
        <row r="536">
          <cell r="A536">
            <v>0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</row>
        <row r="537">
          <cell r="A537">
            <v>0</v>
          </cell>
          <cell r="B537">
            <v>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</row>
        <row r="538">
          <cell r="A538">
            <v>0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</row>
        <row r="539">
          <cell r="A539">
            <v>0</v>
          </cell>
          <cell r="B539">
            <v>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</row>
        <row r="542">
          <cell r="A542">
            <v>0</v>
          </cell>
          <cell r="B542">
            <v>0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</row>
        <row r="543">
          <cell r="A543">
            <v>0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</row>
        <row r="544">
          <cell r="A544">
            <v>0</v>
          </cell>
          <cell r="B544">
            <v>0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</row>
        <row r="545">
          <cell r="A545">
            <v>0</v>
          </cell>
          <cell r="B545">
            <v>0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</row>
        <row r="546">
          <cell r="A546">
            <v>0</v>
          </cell>
          <cell r="B546">
            <v>0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</row>
        <row r="547">
          <cell r="A547">
            <v>0</v>
          </cell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</row>
        <row r="548">
          <cell r="A548">
            <v>0</v>
          </cell>
          <cell r="B548">
            <v>0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</row>
        <row r="549">
          <cell r="A549">
            <v>0</v>
          </cell>
          <cell r="B549">
            <v>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</row>
        <row r="550">
          <cell r="A550">
            <v>0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</row>
        <row r="551">
          <cell r="A551">
            <v>0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</row>
        <row r="552">
          <cell r="A552">
            <v>0</v>
          </cell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</row>
        <row r="553">
          <cell r="A553">
            <v>0</v>
          </cell>
          <cell r="B553">
            <v>0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</row>
        <row r="554">
          <cell r="A554">
            <v>0</v>
          </cell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</row>
        <row r="555">
          <cell r="A555">
            <v>0</v>
          </cell>
          <cell r="B555">
            <v>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</row>
        <row r="556">
          <cell r="A556">
            <v>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</row>
        <row r="557">
          <cell r="A557">
            <v>0</v>
          </cell>
          <cell r="B557">
            <v>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</row>
        <row r="558">
          <cell r="A558">
            <v>0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</row>
        <row r="559">
          <cell r="A559">
            <v>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</row>
        <row r="560">
          <cell r="A560">
            <v>0</v>
          </cell>
          <cell r="B560">
            <v>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</row>
        <row r="561">
          <cell r="A561">
            <v>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</row>
        <row r="563">
          <cell r="A563">
            <v>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</row>
        <row r="564">
          <cell r="A564">
            <v>0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</row>
        <row r="565">
          <cell r="A565">
            <v>0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</row>
        <row r="566">
          <cell r="A566">
            <v>0</v>
          </cell>
          <cell r="B566">
            <v>0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</row>
        <row r="567">
          <cell r="A567">
            <v>0</v>
          </cell>
          <cell r="B567">
            <v>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</row>
        <row r="568">
          <cell r="A568">
            <v>0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</row>
        <row r="569">
          <cell r="A569">
            <v>0</v>
          </cell>
          <cell r="B569">
            <v>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</row>
        <row r="570">
          <cell r="A570">
            <v>0</v>
          </cell>
          <cell r="B570">
            <v>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</row>
        <row r="571">
          <cell r="A571">
            <v>0</v>
          </cell>
          <cell r="B571">
            <v>0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</row>
        <row r="572">
          <cell r="A572">
            <v>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</row>
        <row r="573">
          <cell r="A573">
            <v>0</v>
          </cell>
          <cell r="B573">
            <v>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</row>
        <row r="574">
          <cell r="A574">
            <v>0</v>
          </cell>
          <cell r="B574">
            <v>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</row>
        <row r="575">
          <cell r="A575">
            <v>0</v>
          </cell>
          <cell r="B575">
            <v>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</row>
        <row r="576">
          <cell r="A576">
            <v>0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</row>
        <row r="577">
          <cell r="A577">
            <v>0</v>
          </cell>
          <cell r="B577">
            <v>0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</row>
        <row r="578">
          <cell r="A578">
            <v>0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</row>
        <row r="579">
          <cell r="A579">
            <v>0</v>
          </cell>
          <cell r="B579">
            <v>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</row>
        <row r="580">
          <cell r="A580">
            <v>0</v>
          </cell>
          <cell r="B580">
            <v>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</row>
        <row r="581">
          <cell r="A581">
            <v>0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</row>
        <row r="582">
          <cell r="A582">
            <v>0</v>
          </cell>
          <cell r="B582">
            <v>0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</row>
        <row r="583">
          <cell r="A583">
            <v>0</v>
          </cell>
          <cell r="B583">
            <v>0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</row>
        <row r="584">
          <cell r="A584">
            <v>0</v>
          </cell>
          <cell r="B584">
            <v>0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</row>
        <row r="585">
          <cell r="A585">
            <v>0</v>
          </cell>
          <cell r="B585">
            <v>0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</row>
        <row r="586">
          <cell r="A586">
            <v>0</v>
          </cell>
          <cell r="B586">
            <v>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</row>
        <row r="587">
          <cell r="A587">
            <v>0</v>
          </cell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</row>
        <row r="588">
          <cell r="A588">
            <v>0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</row>
        <row r="589">
          <cell r="A589">
            <v>0</v>
          </cell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</row>
        <row r="590">
          <cell r="A590">
            <v>0</v>
          </cell>
          <cell r="B590">
            <v>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</row>
        <row r="591">
          <cell r="A591">
            <v>0</v>
          </cell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</row>
        <row r="592">
          <cell r="A592">
            <v>0</v>
          </cell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</row>
        <row r="593">
          <cell r="A593">
            <v>0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</row>
        <row r="594">
          <cell r="A594">
            <v>0</v>
          </cell>
          <cell r="B594">
            <v>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</row>
        <row r="595">
          <cell r="A595">
            <v>0</v>
          </cell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</row>
        <row r="596">
          <cell r="A596">
            <v>0</v>
          </cell>
          <cell r="B596">
            <v>0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</row>
        <row r="597">
          <cell r="A597">
            <v>0</v>
          </cell>
          <cell r="B597">
            <v>0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</row>
        <row r="598">
          <cell r="A598">
            <v>0</v>
          </cell>
          <cell r="B598">
            <v>0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</row>
        <row r="599">
          <cell r="A599">
            <v>0</v>
          </cell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</row>
        <row r="600">
          <cell r="A600">
            <v>0</v>
          </cell>
          <cell r="B600">
            <v>0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</row>
        <row r="601">
          <cell r="A601">
            <v>0</v>
          </cell>
          <cell r="B601">
            <v>0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</row>
        <row r="602">
          <cell r="A602">
            <v>0</v>
          </cell>
          <cell r="B602">
            <v>0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</row>
        <row r="603">
          <cell r="A603">
            <v>0</v>
          </cell>
          <cell r="B603">
            <v>0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</row>
        <row r="604">
          <cell r="A604">
            <v>0</v>
          </cell>
          <cell r="B604">
            <v>0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</row>
        <row r="605">
          <cell r="A605">
            <v>0</v>
          </cell>
          <cell r="B605">
            <v>0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</row>
        <row r="606">
          <cell r="A606">
            <v>0</v>
          </cell>
          <cell r="B606">
            <v>0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</row>
        <row r="607">
          <cell r="A607">
            <v>0</v>
          </cell>
          <cell r="B607">
            <v>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</row>
        <row r="608">
          <cell r="A608">
            <v>0</v>
          </cell>
          <cell r="B608">
            <v>0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</row>
        <row r="609">
          <cell r="A609">
            <v>0</v>
          </cell>
          <cell r="B609">
            <v>0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</row>
        <row r="610">
          <cell r="A610">
            <v>0</v>
          </cell>
          <cell r="B610">
            <v>0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</row>
        <row r="611">
          <cell r="A611">
            <v>0</v>
          </cell>
          <cell r="B611">
            <v>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</row>
        <row r="612">
          <cell r="A612">
            <v>0</v>
          </cell>
          <cell r="B612">
            <v>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</row>
        <row r="613">
          <cell r="A613">
            <v>0</v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</row>
        <row r="614">
          <cell r="A614">
            <v>0</v>
          </cell>
          <cell r="B614">
            <v>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</row>
        <row r="615">
          <cell r="A615">
            <v>0</v>
          </cell>
          <cell r="B615">
            <v>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</row>
        <row r="616">
          <cell r="A616">
            <v>0</v>
          </cell>
          <cell r="B616">
            <v>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</row>
        <row r="617">
          <cell r="A617">
            <v>0</v>
          </cell>
          <cell r="B617">
            <v>0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</row>
        <row r="618">
          <cell r="A618">
            <v>0</v>
          </cell>
          <cell r="B618">
            <v>0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</row>
        <row r="619">
          <cell r="A619">
            <v>0</v>
          </cell>
          <cell r="B619">
            <v>0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</row>
        <row r="620">
          <cell r="A620">
            <v>0</v>
          </cell>
          <cell r="B620">
            <v>0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</row>
        <row r="621">
          <cell r="A621">
            <v>0</v>
          </cell>
          <cell r="B621">
            <v>0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</row>
        <row r="622">
          <cell r="A622">
            <v>0</v>
          </cell>
          <cell r="B622">
            <v>0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</row>
        <row r="623">
          <cell r="A623">
            <v>0</v>
          </cell>
          <cell r="B623">
            <v>0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</row>
        <row r="624">
          <cell r="A624">
            <v>0</v>
          </cell>
          <cell r="B624">
            <v>0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</row>
        <row r="625">
          <cell r="A625">
            <v>0</v>
          </cell>
          <cell r="B625">
            <v>0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</row>
        <row r="626">
          <cell r="A626">
            <v>0</v>
          </cell>
          <cell r="B626">
            <v>0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</row>
        <row r="627">
          <cell r="A627">
            <v>0</v>
          </cell>
          <cell r="B627">
            <v>0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</row>
        <row r="628">
          <cell r="A628">
            <v>0</v>
          </cell>
          <cell r="B628">
            <v>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</row>
        <row r="629">
          <cell r="A629">
            <v>0</v>
          </cell>
          <cell r="B629">
            <v>0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</row>
        <row r="630">
          <cell r="A630">
            <v>0</v>
          </cell>
          <cell r="B630">
            <v>0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</row>
        <row r="631">
          <cell r="A631">
            <v>0</v>
          </cell>
          <cell r="B631">
            <v>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</row>
        <row r="632">
          <cell r="A632">
            <v>0</v>
          </cell>
          <cell r="B632">
            <v>0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</row>
        <row r="633">
          <cell r="A633">
            <v>0</v>
          </cell>
          <cell r="B633">
            <v>0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</row>
        <row r="634">
          <cell r="A634">
            <v>0</v>
          </cell>
          <cell r="B634">
            <v>0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</row>
        <row r="635">
          <cell r="A635">
            <v>0</v>
          </cell>
          <cell r="B635">
            <v>0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</row>
        <row r="636">
          <cell r="A636">
            <v>0</v>
          </cell>
          <cell r="B636">
            <v>0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</row>
        <row r="637">
          <cell r="A637">
            <v>0</v>
          </cell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</row>
        <row r="638">
          <cell r="A638">
            <v>0</v>
          </cell>
          <cell r="B638">
            <v>0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</row>
        <row r="639">
          <cell r="A639">
            <v>0</v>
          </cell>
          <cell r="B639">
            <v>0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</row>
        <row r="640">
          <cell r="A640">
            <v>0</v>
          </cell>
          <cell r="B640">
            <v>0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</row>
        <row r="641">
          <cell r="A641">
            <v>0</v>
          </cell>
          <cell r="B641">
            <v>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</row>
        <row r="642">
          <cell r="A642">
            <v>0</v>
          </cell>
          <cell r="B642">
            <v>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</row>
        <row r="643">
          <cell r="A643">
            <v>0</v>
          </cell>
          <cell r="B643">
            <v>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</row>
        <row r="644">
          <cell r="A644">
            <v>0</v>
          </cell>
          <cell r="B644">
            <v>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</row>
        <row r="645">
          <cell r="A645">
            <v>0</v>
          </cell>
          <cell r="B645">
            <v>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</row>
        <row r="646">
          <cell r="A646">
            <v>0</v>
          </cell>
          <cell r="B646">
            <v>0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</row>
        <row r="647">
          <cell r="A647">
            <v>0</v>
          </cell>
          <cell r="B647">
            <v>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</row>
        <row r="648">
          <cell r="A648">
            <v>0</v>
          </cell>
          <cell r="B648">
            <v>0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</row>
        <row r="649">
          <cell r="A649">
            <v>0</v>
          </cell>
          <cell r="B649">
            <v>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</row>
        <row r="650">
          <cell r="A650">
            <v>0</v>
          </cell>
          <cell r="B650">
            <v>0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</row>
        <row r="651">
          <cell r="A651">
            <v>0</v>
          </cell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</row>
        <row r="652">
          <cell r="A652">
            <v>0</v>
          </cell>
          <cell r="B652">
            <v>0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</row>
        <row r="653">
          <cell r="A653">
            <v>0</v>
          </cell>
          <cell r="B653">
            <v>0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</row>
        <row r="654">
          <cell r="A654">
            <v>0</v>
          </cell>
          <cell r="B654">
            <v>0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</row>
        <row r="655">
          <cell r="A655">
            <v>0</v>
          </cell>
          <cell r="B655">
            <v>0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</row>
        <row r="656">
          <cell r="A656">
            <v>0</v>
          </cell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</row>
        <row r="657">
          <cell r="A657">
            <v>0</v>
          </cell>
          <cell r="B657">
            <v>0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</row>
        <row r="658">
          <cell r="A658">
            <v>0</v>
          </cell>
          <cell r="B658">
            <v>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</row>
        <row r="659">
          <cell r="A659">
            <v>0</v>
          </cell>
          <cell r="B659">
            <v>0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</row>
        <row r="660">
          <cell r="A660">
            <v>0</v>
          </cell>
          <cell r="B660">
            <v>0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</row>
        <row r="661">
          <cell r="A661">
            <v>0</v>
          </cell>
          <cell r="B661">
            <v>0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</row>
        <row r="662">
          <cell r="A662">
            <v>0</v>
          </cell>
          <cell r="B662">
            <v>0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</row>
        <row r="663">
          <cell r="A663">
            <v>0</v>
          </cell>
          <cell r="B663">
            <v>0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</row>
        <row r="664">
          <cell r="A664">
            <v>0</v>
          </cell>
          <cell r="B664">
            <v>0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</row>
        <row r="665">
          <cell r="A665">
            <v>0</v>
          </cell>
          <cell r="B665">
            <v>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</row>
        <row r="666">
          <cell r="A666">
            <v>0</v>
          </cell>
          <cell r="B666">
            <v>0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</row>
        <row r="667">
          <cell r="A667">
            <v>0</v>
          </cell>
          <cell r="B667">
            <v>0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</row>
        <row r="668">
          <cell r="A668">
            <v>0</v>
          </cell>
          <cell r="B668">
            <v>0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</row>
        <row r="669">
          <cell r="A669">
            <v>0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</row>
        <row r="670">
          <cell r="A670">
            <v>0</v>
          </cell>
          <cell r="B670">
            <v>0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</row>
        <row r="671">
          <cell r="A671">
            <v>0</v>
          </cell>
          <cell r="B671">
            <v>0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</row>
        <row r="672">
          <cell r="A672">
            <v>0</v>
          </cell>
          <cell r="B672">
            <v>0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</row>
        <row r="673">
          <cell r="A673">
            <v>0</v>
          </cell>
          <cell r="B673">
            <v>0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</row>
        <row r="674">
          <cell r="A674">
            <v>0</v>
          </cell>
          <cell r="B674">
            <v>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</row>
        <row r="675">
          <cell r="A675">
            <v>0</v>
          </cell>
          <cell r="B675">
            <v>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</row>
        <row r="678">
          <cell r="A678">
            <v>0</v>
          </cell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</row>
        <row r="680">
          <cell r="A680">
            <v>0</v>
          </cell>
          <cell r="B680">
            <v>0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</row>
        <row r="684">
          <cell r="A684">
            <v>0</v>
          </cell>
          <cell r="B684">
            <v>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</row>
        <row r="687">
          <cell r="A687">
            <v>0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</row>
        <row r="688">
          <cell r="A688">
            <v>0</v>
          </cell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</row>
        <row r="690">
          <cell r="A690">
            <v>0</v>
          </cell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</row>
        <row r="692">
          <cell r="A692">
            <v>0</v>
          </cell>
          <cell r="B692">
            <v>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</row>
        <row r="693">
          <cell r="A693">
            <v>0</v>
          </cell>
          <cell r="B693">
            <v>0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</row>
        <row r="696">
          <cell r="A696">
            <v>0</v>
          </cell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</row>
        <row r="698">
          <cell r="A698">
            <v>0</v>
          </cell>
          <cell r="B698">
            <v>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</row>
        <row r="700">
          <cell r="A700">
            <v>0</v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</row>
        <row r="701">
          <cell r="A701">
            <v>0</v>
          </cell>
          <cell r="B701">
            <v>0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</row>
        <row r="702">
          <cell r="A702">
            <v>0</v>
          </cell>
          <cell r="B702">
            <v>0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</row>
        <row r="703">
          <cell r="A703">
            <v>0</v>
          </cell>
          <cell r="B703">
            <v>0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</row>
        <row r="704">
          <cell r="A704">
            <v>0</v>
          </cell>
          <cell r="B704">
            <v>0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</row>
        <row r="705">
          <cell r="A705">
            <v>0</v>
          </cell>
          <cell r="B705">
            <v>0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</row>
        <row r="706">
          <cell r="A706">
            <v>0</v>
          </cell>
          <cell r="B706">
            <v>0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</row>
        <row r="707">
          <cell r="A707">
            <v>0</v>
          </cell>
          <cell r="B707">
            <v>0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</row>
        <row r="708">
          <cell r="A708">
            <v>0</v>
          </cell>
          <cell r="B708">
            <v>0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</row>
        <row r="709">
          <cell r="A709">
            <v>0</v>
          </cell>
          <cell r="B709">
            <v>0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</row>
        <row r="710">
          <cell r="A710">
            <v>0</v>
          </cell>
          <cell r="B710">
            <v>0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</row>
        <row r="711">
          <cell r="A711">
            <v>0</v>
          </cell>
          <cell r="B711">
            <v>0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</row>
        <row r="712">
          <cell r="A712">
            <v>0</v>
          </cell>
          <cell r="B712">
            <v>0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</row>
        <row r="713">
          <cell r="A713">
            <v>0</v>
          </cell>
          <cell r="B713">
            <v>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</row>
        <row r="714">
          <cell r="A714">
            <v>0</v>
          </cell>
          <cell r="B714">
            <v>0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</row>
        <row r="715">
          <cell r="A715">
            <v>0</v>
          </cell>
          <cell r="B715">
            <v>0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</row>
        <row r="716">
          <cell r="A716">
            <v>0</v>
          </cell>
          <cell r="B716">
            <v>0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</row>
        <row r="717">
          <cell r="A717">
            <v>0</v>
          </cell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</row>
        <row r="718">
          <cell r="A718">
            <v>0</v>
          </cell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</row>
        <row r="719">
          <cell r="A719">
            <v>0</v>
          </cell>
          <cell r="B719">
            <v>0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</row>
        <row r="720">
          <cell r="A720">
            <v>0</v>
          </cell>
          <cell r="B720">
            <v>0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</row>
        <row r="721">
          <cell r="A721">
            <v>0</v>
          </cell>
          <cell r="B721">
            <v>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</row>
        <row r="723">
          <cell r="A723">
            <v>0</v>
          </cell>
          <cell r="B723">
            <v>0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</row>
        <row r="724">
          <cell r="A724">
            <v>0</v>
          </cell>
          <cell r="B724">
            <v>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</row>
        <row r="725">
          <cell r="A725">
            <v>0</v>
          </cell>
          <cell r="B725">
            <v>0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</row>
        <row r="726">
          <cell r="A726">
            <v>0</v>
          </cell>
          <cell r="B726">
            <v>0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</row>
        <row r="727">
          <cell r="A727">
            <v>0</v>
          </cell>
          <cell r="B727">
            <v>0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</row>
        <row r="728">
          <cell r="A728">
            <v>0</v>
          </cell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</row>
        <row r="729">
          <cell r="A729">
            <v>0</v>
          </cell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</row>
        <row r="730">
          <cell r="A730">
            <v>0</v>
          </cell>
          <cell r="B730">
            <v>0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</row>
        <row r="731">
          <cell r="A731">
            <v>0</v>
          </cell>
          <cell r="B731">
            <v>0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</row>
        <row r="732">
          <cell r="A732">
            <v>0</v>
          </cell>
          <cell r="B732">
            <v>0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</row>
        <row r="734">
          <cell r="A734">
            <v>0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</row>
        <row r="735">
          <cell r="A735">
            <v>0</v>
          </cell>
          <cell r="B735">
            <v>0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</row>
        <row r="736">
          <cell r="A736">
            <v>0</v>
          </cell>
          <cell r="B736">
            <v>0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</row>
        <row r="737">
          <cell r="A737">
            <v>0</v>
          </cell>
          <cell r="B737">
            <v>0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</row>
        <row r="738">
          <cell r="A738">
            <v>0</v>
          </cell>
          <cell r="B738">
            <v>0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</row>
        <row r="739">
          <cell r="A739">
            <v>0</v>
          </cell>
          <cell r="B739">
            <v>0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</row>
        <row r="740">
          <cell r="A740">
            <v>0</v>
          </cell>
          <cell r="B740">
            <v>0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</row>
        <row r="741">
          <cell r="A741">
            <v>0</v>
          </cell>
          <cell r="B741">
            <v>0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</row>
        <row r="742">
          <cell r="A742">
            <v>0</v>
          </cell>
          <cell r="B742">
            <v>0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</row>
        <row r="743">
          <cell r="A743">
            <v>0</v>
          </cell>
          <cell r="B743">
            <v>0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</row>
        <row r="744">
          <cell r="A744">
            <v>0</v>
          </cell>
          <cell r="B744">
            <v>0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</row>
        <row r="745">
          <cell r="A745">
            <v>0</v>
          </cell>
          <cell r="B745">
            <v>0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</row>
        <row r="746">
          <cell r="A746">
            <v>0</v>
          </cell>
          <cell r="B746">
            <v>0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</row>
        <row r="747">
          <cell r="A747">
            <v>0</v>
          </cell>
          <cell r="B747">
            <v>0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</row>
        <row r="748">
          <cell r="A748">
            <v>0</v>
          </cell>
          <cell r="B748">
            <v>0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</row>
        <row r="749">
          <cell r="A749">
            <v>0</v>
          </cell>
          <cell r="B749">
            <v>0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</row>
        <row r="750">
          <cell r="A750">
            <v>0</v>
          </cell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</row>
        <row r="751">
          <cell r="A751">
            <v>0</v>
          </cell>
          <cell r="B751">
            <v>0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</row>
        <row r="752">
          <cell r="A752">
            <v>0</v>
          </cell>
          <cell r="B752">
            <v>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</row>
        <row r="753">
          <cell r="A753">
            <v>0</v>
          </cell>
          <cell r="B753">
            <v>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</row>
        <row r="754">
          <cell r="A754">
            <v>0</v>
          </cell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</row>
        <row r="755">
          <cell r="A755">
            <v>0</v>
          </cell>
          <cell r="B755">
            <v>0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</row>
        <row r="756">
          <cell r="A756">
            <v>0</v>
          </cell>
          <cell r="B756">
            <v>0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</row>
        <row r="757">
          <cell r="A757">
            <v>0</v>
          </cell>
          <cell r="B757">
            <v>0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</row>
        <row r="758">
          <cell r="A758">
            <v>0</v>
          </cell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</row>
        <row r="759">
          <cell r="A759">
            <v>0</v>
          </cell>
          <cell r="B759">
            <v>0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</row>
        <row r="760">
          <cell r="A760">
            <v>0</v>
          </cell>
          <cell r="B760">
            <v>0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</row>
        <row r="761">
          <cell r="A761">
            <v>0</v>
          </cell>
          <cell r="B761">
            <v>0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</row>
        <row r="762">
          <cell r="A762">
            <v>0</v>
          </cell>
          <cell r="B762">
            <v>0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</row>
        <row r="763">
          <cell r="A763">
            <v>0</v>
          </cell>
          <cell r="B763">
            <v>0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</row>
        <row r="764">
          <cell r="A764">
            <v>0</v>
          </cell>
          <cell r="B764">
            <v>0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</row>
        <row r="765">
          <cell r="A765">
            <v>0</v>
          </cell>
          <cell r="B765">
            <v>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</row>
        <row r="766">
          <cell r="A766">
            <v>0</v>
          </cell>
          <cell r="B766">
            <v>0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</row>
        <row r="767">
          <cell r="A767">
            <v>0</v>
          </cell>
          <cell r="B767">
            <v>0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</row>
        <row r="768">
          <cell r="A768">
            <v>0</v>
          </cell>
          <cell r="B768">
            <v>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</row>
        <row r="769">
          <cell r="A769">
            <v>0</v>
          </cell>
          <cell r="B769">
            <v>0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</row>
        <row r="770">
          <cell r="A770">
            <v>0</v>
          </cell>
          <cell r="B770">
            <v>0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</row>
        <row r="771">
          <cell r="A771">
            <v>0</v>
          </cell>
          <cell r="B771">
            <v>0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</row>
        <row r="772">
          <cell r="A772">
            <v>0</v>
          </cell>
          <cell r="B772">
            <v>0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</row>
        <row r="773">
          <cell r="A773">
            <v>0</v>
          </cell>
          <cell r="B773">
            <v>0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</row>
        <row r="774">
          <cell r="A774">
            <v>0</v>
          </cell>
          <cell r="B774">
            <v>0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</row>
        <row r="775">
          <cell r="A775">
            <v>0</v>
          </cell>
          <cell r="B775">
            <v>0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</row>
        <row r="776">
          <cell r="A776">
            <v>0</v>
          </cell>
          <cell r="B776">
            <v>0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</row>
        <row r="777">
          <cell r="A777">
            <v>0</v>
          </cell>
          <cell r="B777">
            <v>0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</row>
        <row r="778">
          <cell r="A778">
            <v>0</v>
          </cell>
          <cell r="B778">
            <v>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</row>
        <row r="779">
          <cell r="A779">
            <v>0</v>
          </cell>
          <cell r="B779">
            <v>0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</row>
        <row r="780">
          <cell r="A780">
            <v>0</v>
          </cell>
          <cell r="B780">
            <v>0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</row>
        <row r="781">
          <cell r="A781">
            <v>0</v>
          </cell>
          <cell r="B781">
            <v>0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</row>
        <row r="782">
          <cell r="A782">
            <v>0</v>
          </cell>
          <cell r="B782">
            <v>0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</row>
        <row r="783">
          <cell r="A783">
            <v>0</v>
          </cell>
          <cell r="B783">
            <v>0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</row>
        <row r="784">
          <cell r="A784">
            <v>0</v>
          </cell>
          <cell r="B784">
            <v>0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</row>
        <row r="785">
          <cell r="A785">
            <v>0</v>
          </cell>
          <cell r="B785">
            <v>0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</row>
        <row r="786">
          <cell r="A786">
            <v>0</v>
          </cell>
          <cell r="B786">
            <v>0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</row>
        <row r="787">
          <cell r="A787">
            <v>0</v>
          </cell>
          <cell r="B787">
            <v>0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</row>
        <row r="788">
          <cell r="A788">
            <v>0</v>
          </cell>
          <cell r="B788">
            <v>0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</row>
        <row r="789">
          <cell r="A789">
            <v>0</v>
          </cell>
          <cell r="B789">
            <v>0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</row>
        <row r="790">
          <cell r="A790">
            <v>0</v>
          </cell>
          <cell r="B790">
            <v>0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</row>
        <row r="791">
          <cell r="A791">
            <v>0</v>
          </cell>
          <cell r="B791">
            <v>0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</row>
        <row r="792">
          <cell r="A792">
            <v>0</v>
          </cell>
          <cell r="B792">
            <v>0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</row>
        <row r="793">
          <cell r="A793">
            <v>0</v>
          </cell>
          <cell r="B793">
            <v>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</row>
        <row r="794">
          <cell r="A794">
            <v>0</v>
          </cell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</row>
        <row r="795">
          <cell r="A795">
            <v>0</v>
          </cell>
          <cell r="B795">
            <v>0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</row>
        <row r="796">
          <cell r="A796">
            <v>0</v>
          </cell>
          <cell r="B796">
            <v>0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</row>
        <row r="797">
          <cell r="A797">
            <v>0</v>
          </cell>
          <cell r="B797">
            <v>0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</row>
        <row r="798">
          <cell r="A798">
            <v>0</v>
          </cell>
          <cell r="B798">
            <v>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</row>
        <row r="799">
          <cell r="A799">
            <v>0</v>
          </cell>
          <cell r="B799">
            <v>0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</row>
        <row r="800">
          <cell r="A800">
            <v>0</v>
          </cell>
          <cell r="B800">
            <v>0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</row>
        <row r="801">
          <cell r="A801">
            <v>0</v>
          </cell>
          <cell r="B801">
            <v>0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</row>
        <row r="802">
          <cell r="A802">
            <v>0</v>
          </cell>
          <cell r="B802">
            <v>0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</row>
        <row r="803">
          <cell r="A803">
            <v>0</v>
          </cell>
          <cell r="B803">
            <v>0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</row>
        <row r="804">
          <cell r="A804">
            <v>0</v>
          </cell>
          <cell r="B804">
            <v>0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</row>
        <row r="805">
          <cell r="A805">
            <v>0</v>
          </cell>
          <cell r="B805">
            <v>0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</row>
        <row r="806">
          <cell r="A806">
            <v>0</v>
          </cell>
          <cell r="B806">
            <v>0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</row>
        <row r="807">
          <cell r="A807">
            <v>0</v>
          </cell>
          <cell r="B807">
            <v>0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</row>
        <row r="808">
          <cell r="A808">
            <v>0</v>
          </cell>
          <cell r="B808">
            <v>0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</row>
        <row r="809">
          <cell r="A809">
            <v>0</v>
          </cell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</row>
        <row r="810">
          <cell r="A810">
            <v>0</v>
          </cell>
          <cell r="B810">
            <v>0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</row>
        <row r="811">
          <cell r="A811">
            <v>0</v>
          </cell>
          <cell r="B811">
            <v>0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</row>
        <row r="812">
          <cell r="A812">
            <v>0</v>
          </cell>
          <cell r="B812">
            <v>0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</row>
        <row r="814">
          <cell r="A814">
            <v>0</v>
          </cell>
          <cell r="B814">
            <v>0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</row>
        <row r="815">
          <cell r="A815">
            <v>0</v>
          </cell>
          <cell r="B815">
            <v>0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</row>
        <row r="816">
          <cell r="A816">
            <v>0</v>
          </cell>
          <cell r="B816">
            <v>0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</row>
        <row r="817">
          <cell r="A817">
            <v>0</v>
          </cell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</row>
        <row r="818">
          <cell r="A818">
            <v>0</v>
          </cell>
          <cell r="B818">
            <v>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</row>
        <row r="819">
          <cell r="A819">
            <v>0</v>
          </cell>
          <cell r="B819">
            <v>0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</row>
        <row r="820">
          <cell r="A820">
            <v>0</v>
          </cell>
          <cell r="B820">
            <v>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</row>
        <row r="821">
          <cell r="A821">
            <v>0</v>
          </cell>
          <cell r="B821">
            <v>0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</row>
        <row r="822">
          <cell r="A822">
            <v>0</v>
          </cell>
          <cell r="B822">
            <v>0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</row>
        <row r="823">
          <cell r="A823">
            <v>0</v>
          </cell>
          <cell r="B823">
            <v>0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</row>
        <row r="824">
          <cell r="A824">
            <v>0</v>
          </cell>
          <cell r="B824">
            <v>0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</row>
        <row r="825">
          <cell r="A825">
            <v>0</v>
          </cell>
          <cell r="B825">
            <v>0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</row>
        <row r="826">
          <cell r="A826">
            <v>0</v>
          </cell>
          <cell r="B826">
            <v>0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</row>
        <row r="827">
          <cell r="A827">
            <v>0</v>
          </cell>
          <cell r="B827">
            <v>0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</row>
        <row r="828">
          <cell r="A828">
            <v>0</v>
          </cell>
          <cell r="B828">
            <v>0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</row>
        <row r="829">
          <cell r="A829">
            <v>0</v>
          </cell>
          <cell r="B829">
            <v>0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</row>
        <row r="830">
          <cell r="A830">
            <v>0</v>
          </cell>
          <cell r="B830">
            <v>0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</row>
        <row r="831">
          <cell r="A831">
            <v>0</v>
          </cell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</row>
        <row r="832">
          <cell r="A832">
            <v>0</v>
          </cell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</row>
        <row r="833">
          <cell r="A833">
            <v>0</v>
          </cell>
          <cell r="B833">
            <v>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</row>
        <row r="834">
          <cell r="A834">
            <v>0</v>
          </cell>
          <cell r="B834">
            <v>0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</row>
        <row r="835">
          <cell r="A835">
            <v>0</v>
          </cell>
          <cell r="B835">
            <v>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</row>
        <row r="836">
          <cell r="A836">
            <v>0</v>
          </cell>
          <cell r="B836">
            <v>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</row>
        <row r="837">
          <cell r="A837">
            <v>0</v>
          </cell>
          <cell r="B837">
            <v>0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</row>
        <row r="838">
          <cell r="A838">
            <v>0</v>
          </cell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</row>
        <row r="839">
          <cell r="A839">
            <v>0</v>
          </cell>
          <cell r="B839">
            <v>0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</row>
        <row r="840">
          <cell r="A840">
            <v>0</v>
          </cell>
          <cell r="B840">
            <v>0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</row>
        <row r="841">
          <cell r="A841">
            <v>0</v>
          </cell>
          <cell r="B841">
            <v>0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</row>
        <row r="842">
          <cell r="A842">
            <v>0</v>
          </cell>
          <cell r="B842">
            <v>0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</row>
        <row r="843">
          <cell r="A843">
            <v>0</v>
          </cell>
          <cell r="B843">
            <v>0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</row>
        <row r="844">
          <cell r="A844">
            <v>0</v>
          </cell>
          <cell r="B844">
            <v>0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</row>
        <row r="845">
          <cell r="A845">
            <v>0</v>
          </cell>
          <cell r="B845">
            <v>0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</row>
        <row r="846">
          <cell r="A846">
            <v>0</v>
          </cell>
          <cell r="B846">
            <v>0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</row>
        <row r="847">
          <cell r="A847">
            <v>0</v>
          </cell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</row>
        <row r="848">
          <cell r="A848">
            <v>0</v>
          </cell>
          <cell r="B848">
            <v>0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</row>
        <row r="849">
          <cell r="A849">
            <v>0</v>
          </cell>
          <cell r="B849">
            <v>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</row>
        <row r="850">
          <cell r="A850">
            <v>0</v>
          </cell>
          <cell r="B850">
            <v>0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</row>
        <row r="852">
          <cell r="A852">
            <v>0</v>
          </cell>
          <cell r="B852">
            <v>0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</row>
        <row r="853">
          <cell r="A853">
            <v>0</v>
          </cell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</row>
        <row r="854">
          <cell r="A854">
            <v>0</v>
          </cell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</row>
        <row r="855">
          <cell r="A855">
            <v>0</v>
          </cell>
          <cell r="B855">
            <v>0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</row>
        <row r="857">
          <cell r="A857">
            <v>0</v>
          </cell>
          <cell r="B857">
            <v>0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</row>
        <row r="858">
          <cell r="A858">
            <v>0</v>
          </cell>
          <cell r="B858">
            <v>0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</row>
        <row r="859">
          <cell r="A859">
            <v>0</v>
          </cell>
          <cell r="B859">
            <v>0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</row>
        <row r="860">
          <cell r="A860">
            <v>0</v>
          </cell>
          <cell r="B860">
            <v>0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</row>
        <row r="861">
          <cell r="A861">
            <v>0</v>
          </cell>
          <cell r="B861">
            <v>0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</row>
        <row r="862">
          <cell r="A862">
            <v>0</v>
          </cell>
          <cell r="B862">
            <v>0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</row>
        <row r="863">
          <cell r="A863">
            <v>0</v>
          </cell>
          <cell r="B863">
            <v>0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</row>
        <row r="864">
          <cell r="A864">
            <v>0</v>
          </cell>
          <cell r="B864">
            <v>0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</row>
        <row r="865">
          <cell r="A865">
            <v>0</v>
          </cell>
          <cell r="B865">
            <v>0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</row>
        <row r="866">
          <cell r="A866">
            <v>0</v>
          </cell>
          <cell r="B866">
            <v>0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</row>
        <row r="867">
          <cell r="A867">
            <v>0</v>
          </cell>
          <cell r="B867">
            <v>0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</row>
        <row r="868">
          <cell r="A868">
            <v>0</v>
          </cell>
          <cell r="B868">
            <v>0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</row>
        <row r="869">
          <cell r="A869">
            <v>0</v>
          </cell>
          <cell r="B869">
            <v>0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</row>
        <row r="870">
          <cell r="A870">
            <v>0</v>
          </cell>
          <cell r="B870">
            <v>0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</row>
        <row r="871">
          <cell r="A871">
            <v>0</v>
          </cell>
          <cell r="B871">
            <v>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</row>
        <row r="872">
          <cell r="A872">
            <v>0</v>
          </cell>
          <cell r="B872">
            <v>0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</row>
        <row r="873">
          <cell r="A873">
            <v>0</v>
          </cell>
          <cell r="B873">
            <v>0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</row>
        <row r="874">
          <cell r="A874">
            <v>0</v>
          </cell>
          <cell r="B874">
            <v>0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</row>
        <row r="875">
          <cell r="A875">
            <v>0</v>
          </cell>
          <cell r="B875">
            <v>0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</row>
        <row r="876">
          <cell r="A876">
            <v>0</v>
          </cell>
          <cell r="B876">
            <v>0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</row>
        <row r="877">
          <cell r="A877">
            <v>0</v>
          </cell>
          <cell r="B877">
            <v>0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</row>
        <row r="878">
          <cell r="A878">
            <v>0</v>
          </cell>
          <cell r="B878">
            <v>0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</row>
        <row r="879">
          <cell r="A879">
            <v>0</v>
          </cell>
          <cell r="B879">
            <v>0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</row>
        <row r="880">
          <cell r="A880">
            <v>0</v>
          </cell>
          <cell r="B880">
            <v>0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</row>
        <row r="881">
          <cell r="A881">
            <v>0</v>
          </cell>
          <cell r="B881">
            <v>0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</row>
        <row r="882">
          <cell r="A882">
            <v>0</v>
          </cell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</row>
        <row r="883">
          <cell r="A883">
            <v>0</v>
          </cell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</row>
        <row r="884">
          <cell r="A884">
            <v>0</v>
          </cell>
          <cell r="B884">
            <v>0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</row>
        <row r="885">
          <cell r="A885">
            <v>0</v>
          </cell>
          <cell r="B885">
            <v>0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</row>
        <row r="886">
          <cell r="A886">
            <v>0</v>
          </cell>
          <cell r="B886">
            <v>0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</row>
        <row r="887">
          <cell r="A887">
            <v>0</v>
          </cell>
          <cell r="B887">
            <v>0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</row>
        <row r="888">
          <cell r="A888">
            <v>0</v>
          </cell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</row>
        <row r="889">
          <cell r="A889">
            <v>0</v>
          </cell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</row>
        <row r="890">
          <cell r="A890">
            <v>0</v>
          </cell>
          <cell r="B890">
            <v>0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</row>
        <row r="891">
          <cell r="A891">
            <v>0</v>
          </cell>
          <cell r="B891">
            <v>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</row>
        <row r="892">
          <cell r="A892">
            <v>0</v>
          </cell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</row>
        <row r="893">
          <cell r="A893">
            <v>0</v>
          </cell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</row>
        <row r="894">
          <cell r="A894">
            <v>0</v>
          </cell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</row>
        <row r="895">
          <cell r="A895">
            <v>0</v>
          </cell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</row>
        <row r="896">
          <cell r="A896">
            <v>0</v>
          </cell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</row>
        <row r="897">
          <cell r="A897">
            <v>0</v>
          </cell>
          <cell r="B897">
            <v>0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</row>
        <row r="898">
          <cell r="A898">
            <v>0</v>
          </cell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</row>
        <row r="899">
          <cell r="A899">
            <v>0</v>
          </cell>
          <cell r="B899">
            <v>0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</row>
        <row r="900">
          <cell r="A900">
            <v>0</v>
          </cell>
          <cell r="B900">
            <v>0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</row>
        <row r="901">
          <cell r="A901">
            <v>0</v>
          </cell>
          <cell r="B901">
            <v>0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</row>
        <row r="902">
          <cell r="A902">
            <v>0</v>
          </cell>
          <cell r="B902">
            <v>0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</row>
        <row r="903">
          <cell r="A903">
            <v>0</v>
          </cell>
          <cell r="B903">
            <v>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</row>
        <row r="904">
          <cell r="A904">
            <v>0</v>
          </cell>
          <cell r="B904">
            <v>0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</row>
        <row r="905">
          <cell r="A905">
            <v>0</v>
          </cell>
          <cell r="B905">
            <v>0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</row>
        <row r="906">
          <cell r="A906">
            <v>0</v>
          </cell>
          <cell r="B906">
            <v>0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</row>
        <row r="907">
          <cell r="A907">
            <v>0</v>
          </cell>
          <cell r="B907">
            <v>0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</row>
        <row r="908">
          <cell r="A908">
            <v>0</v>
          </cell>
          <cell r="B908">
            <v>0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</row>
        <row r="909">
          <cell r="A909">
            <v>0</v>
          </cell>
          <cell r="B909">
            <v>0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</row>
        <row r="910">
          <cell r="A910">
            <v>0</v>
          </cell>
          <cell r="B910">
            <v>0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</row>
        <row r="911">
          <cell r="A911">
            <v>0</v>
          </cell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</row>
        <row r="912">
          <cell r="A912">
            <v>0</v>
          </cell>
          <cell r="B912">
            <v>0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</row>
        <row r="913">
          <cell r="A913">
            <v>0</v>
          </cell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</row>
        <row r="914">
          <cell r="A914">
            <v>0</v>
          </cell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</row>
        <row r="915">
          <cell r="A915">
            <v>0</v>
          </cell>
          <cell r="B915">
            <v>0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</row>
        <row r="916">
          <cell r="A916">
            <v>0</v>
          </cell>
          <cell r="B916">
            <v>0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</row>
        <row r="917">
          <cell r="A917">
            <v>0</v>
          </cell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</row>
        <row r="918">
          <cell r="A918">
            <v>0</v>
          </cell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</row>
        <row r="919">
          <cell r="A919">
            <v>0</v>
          </cell>
          <cell r="B919">
            <v>0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</row>
        <row r="920">
          <cell r="A920">
            <v>0</v>
          </cell>
          <cell r="B920">
            <v>0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</row>
        <row r="921">
          <cell r="A921">
            <v>0</v>
          </cell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</row>
        <row r="922">
          <cell r="A922">
            <v>0</v>
          </cell>
          <cell r="B922">
            <v>0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</row>
        <row r="923">
          <cell r="A923">
            <v>0</v>
          </cell>
          <cell r="B923">
            <v>0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</row>
        <row r="924">
          <cell r="A924">
            <v>0</v>
          </cell>
          <cell r="B924">
            <v>0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</row>
        <row r="925">
          <cell r="A925">
            <v>0</v>
          </cell>
          <cell r="B925">
            <v>0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</row>
        <row r="926">
          <cell r="A926">
            <v>0</v>
          </cell>
          <cell r="B926">
            <v>0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</row>
        <row r="927">
          <cell r="A927">
            <v>0</v>
          </cell>
          <cell r="B927">
            <v>0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</row>
        <row r="928">
          <cell r="A928">
            <v>0</v>
          </cell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</row>
        <row r="929">
          <cell r="A929">
            <v>0</v>
          </cell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</row>
        <row r="930">
          <cell r="A930">
            <v>0</v>
          </cell>
          <cell r="B930">
            <v>0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</row>
        <row r="931">
          <cell r="A931">
            <v>0</v>
          </cell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</row>
        <row r="932">
          <cell r="A932">
            <v>0</v>
          </cell>
          <cell r="B932">
            <v>0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</row>
        <row r="933">
          <cell r="A933">
            <v>0</v>
          </cell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</row>
        <row r="934">
          <cell r="A934">
            <v>0</v>
          </cell>
          <cell r="B934">
            <v>0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</row>
        <row r="935">
          <cell r="A935">
            <v>0</v>
          </cell>
          <cell r="B935">
            <v>0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</row>
        <row r="936">
          <cell r="A936">
            <v>0</v>
          </cell>
          <cell r="B936">
            <v>0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</row>
        <row r="937">
          <cell r="A937">
            <v>0</v>
          </cell>
          <cell r="B937">
            <v>0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</row>
        <row r="939">
          <cell r="A939">
            <v>0</v>
          </cell>
          <cell r="B939">
            <v>0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</row>
        <row r="940">
          <cell r="A940">
            <v>0</v>
          </cell>
          <cell r="B940">
            <v>0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</row>
        <row r="941">
          <cell r="A941">
            <v>0</v>
          </cell>
          <cell r="B941">
            <v>0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</row>
        <row r="942">
          <cell r="A942">
            <v>0</v>
          </cell>
          <cell r="B942">
            <v>0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</row>
        <row r="943">
          <cell r="A943">
            <v>0</v>
          </cell>
          <cell r="B943">
            <v>0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</row>
        <row r="944">
          <cell r="A944">
            <v>0</v>
          </cell>
          <cell r="B944">
            <v>0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</row>
        <row r="946">
          <cell r="A946">
            <v>0</v>
          </cell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</row>
        <row r="947">
          <cell r="A947">
            <v>0</v>
          </cell>
          <cell r="B947">
            <v>0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</row>
        <row r="948">
          <cell r="A948">
            <v>0</v>
          </cell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</row>
        <row r="949">
          <cell r="A949">
            <v>0</v>
          </cell>
          <cell r="B949">
            <v>0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</row>
        <row r="950">
          <cell r="A950">
            <v>0</v>
          </cell>
          <cell r="B950">
            <v>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</row>
        <row r="951">
          <cell r="A951">
            <v>0</v>
          </cell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</row>
        <row r="952">
          <cell r="A952">
            <v>0</v>
          </cell>
          <cell r="B952">
            <v>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</row>
        <row r="954">
          <cell r="A954">
            <v>0</v>
          </cell>
          <cell r="B954">
            <v>0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</row>
        <row r="955">
          <cell r="A955">
            <v>0</v>
          </cell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</row>
        <row r="956">
          <cell r="A956">
            <v>0</v>
          </cell>
          <cell r="B956">
            <v>0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</row>
        <row r="957">
          <cell r="A957">
            <v>0</v>
          </cell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</row>
        <row r="958">
          <cell r="A958">
            <v>0</v>
          </cell>
          <cell r="B958">
            <v>0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</row>
        <row r="959">
          <cell r="A959">
            <v>0</v>
          </cell>
          <cell r="B959">
            <v>0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</row>
        <row r="960">
          <cell r="A960">
            <v>0</v>
          </cell>
          <cell r="B960">
            <v>0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</row>
        <row r="961">
          <cell r="A961">
            <v>0</v>
          </cell>
          <cell r="B961">
            <v>0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</row>
        <row r="962">
          <cell r="A962">
            <v>0</v>
          </cell>
          <cell r="B962">
            <v>0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</row>
        <row r="963">
          <cell r="A963">
            <v>0</v>
          </cell>
          <cell r="B963">
            <v>0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</row>
        <row r="964">
          <cell r="A964">
            <v>0</v>
          </cell>
          <cell r="B964">
            <v>0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</row>
        <row r="965">
          <cell r="A965">
            <v>0</v>
          </cell>
          <cell r="B965">
            <v>0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</row>
        <row r="966">
          <cell r="A966">
            <v>0</v>
          </cell>
          <cell r="B966">
            <v>0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</row>
        <row r="967">
          <cell r="A967">
            <v>0</v>
          </cell>
          <cell r="B967">
            <v>0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</row>
        <row r="968">
          <cell r="A968">
            <v>0</v>
          </cell>
          <cell r="B968">
            <v>0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</row>
        <row r="969">
          <cell r="A969">
            <v>0</v>
          </cell>
          <cell r="B969">
            <v>0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</row>
        <row r="970">
          <cell r="A970">
            <v>0</v>
          </cell>
          <cell r="B970">
            <v>0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</row>
        <row r="971">
          <cell r="A971">
            <v>0</v>
          </cell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</row>
        <row r="972">
          <cell r="A972">
            <v>0</v>
          </cell>
          <cell r="B972">
            <v>0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</row>
        <row r="973">
          <cell r="A973">
            <v>0</v>
          </cell>
          <cell r="B973">
            <v>0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</row>
        <row r="974">
          <cell r="A974">
            <v>0</v>
          </cell>
          <cell r="B974">
            <v>0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</row>
        <row r="975">
          <cell r="A975">
            <v>0</v>
          </cell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</row>
        <row r="976">
          <cell r="A976">
            <v>0</v>
          </cell>
          <cell r="B976">
            <v>0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</row>
        <row r="977">
          <cell r="A977">
            <v>0</v>
          </cell>
          <cell r="B977">
            <v>0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</row>
        <row r="978">
          <cell r="A978">
            <v>0</v>
          </cell>
          <cell r="B978">
            <v>0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</row>
        <row r="979">
          <cell r="A979">
            <v>0</v>
          </cell>
          <cell r="B979">
            <v>0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</row>
        <row r="980">
          <cell r="A980">
            <v>0</v>
          </cell>
          <cell r="B980">
            <v>0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</row>
        <row r="981">
          <cell r="A981">
            <v>0</v>
          </cell>
          <cell r="B981">
            <v>0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</row>
        <row r="982">
          <cell r="A982">
            <v>0</v>
          </cell>
          <cell r="B982">
            <v>0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</row>
        <row r="983">
          <cell r="A983">
            <v>0</v>
          </cell>
          <cell r="B983">
            <v>0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</row>
        <row r="984">
          <cell r="A984">
            <v>0</v>
          </cell>
          <cell r="B984">
            <v>0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</row>
        <row r="985">
          <cell r="A985">
            <v>0</v>
          </cell>
          <cell r="B985">
            <v>0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</row>
        <row r="986">
          <cell r="A986">
            <v>0</v>
          </cell>
          <cell r="B986">
            <v>0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</row>
        <row r="987">
          <cell r="A987">
            <v>0</v>
          </cell>
          <cell r="B987">
            <v>0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</row>
        <row r="988">
          <cell r="A988">
            <v>0</v>
          </cell>
          <cell r="B988">
            <v>0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</row>
        <row r="989">
          <cell r="A989">
            <v>0</v>
          </cell>
          <cell r="B989">
            <v>0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</row>
        <row r="990">
          <cell r="A990">
            <v>0</v>
          </cell>
          <cell r="B990">
            <v>0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</row>
        <row r="991">
          <cell r="A991">
            <v>0</v>
          </cell>
          <cell r="B991">
            <v>0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</row>
        <row r="992">
          <cell r="A992">
            <v>0</v>
          </cell>
          <cell r="B992">
            <v>0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</row>
        <row r="993">
          <cell r="A993">
            <v>0</v>
          </cell>
          <cell r="B993">
            <v>0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</row>
        <row r="994">
          <cell r="A994">
            <v>0</v>
          </cell>
          <cell r="B994">
            <v>0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</row>
        <row r="995">
          <cell r="A995">
            <v>0</v>
          </cell>
          <cell r="B995">
            <v>0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</row>
        <row r="996">
          <cell r="A996">
            <v>0</v>
          </cell>
          <cell r="B996">
            <v>0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</row>
        <row r="997">
          <cell r="A997">
            <v>0</v>
          </cell>
          <cell r="B997">
            <v>0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</row>
        <row r="998">
          <cell r="A998">
            <v>0</v>
          </cell>
          <cell r="B998">
            <v>0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</row>
        <row r="999">
          <cell r="A999">
            <v>0</v>
          </cell>
          <cell r="B999">
            <v>0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</row>
        <row r="1000">
          <cell r="A1000">
            <v>0</v>
          </cell>
          <cell r="B1000">
            <v>0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國高中組災害應變+社會照顧頒獎表"/>
      <sheetName val="災害應變(高) "/>
      <sheetName val="災害應變(國)"/>
      <sheetName val="社會照顧(國)"/>
      <sheetName val="國高中組 創意1"/>
      <sheetName val="國高中組 創意2 "/>
      <sheetName val="國高中組 作動"/>
      <sheetName val="國高中組 美觀、市場、傳達"/>
      <sheetName val="國高中組 環保、整體"/>
    </sheetNames>
    <sheetDataSet>
      <sheetData sheetId="0">
        <row r="34">
          <cell r="F34">
            <v>3</v>
          </cell>
        </row>
        <row r="35">
          <cell r="F35">
            <v>2</v>
          </cell>
        </row>
        <row r="36">
          <cell r="F36">
            <v>1</v>
          </cell>
        </row>
      </sheetData>
      <sheetData sheetId="1"/>
      <sheetData sheetId="2">
        <row r="1">
          <cell r="A1">
            <v>0</v>
          </cell>
          <cell r="B1" t="str">
            <v>災害應變</v>
          </cell>
          <cell r="C1" t="str">
            <v>2018 IEYI 國中組 複審評分表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</row>
        <row r="2">
          <cell r="A2" t="str">
            <v>名次</v>
          </cell>
          <cell r="B2" t="str">
            <v>作品編號</v>
          </cell>
          <cell r="C2" t="str">
            <v>作品名稱</v>
          </cell>
          <cell r="D2" t="str">
            <v>創意性-1(30%)</v>
          </cell>
          <cell r="E2" t="str">
            <v>創意性-2(30%)</v>
          </cell>
          <cell r="F2" t="str">
            <v>作動性(20％)</v>
          </cell>
          <cell r="G2" t="str">
            <v>美觀性(10%)</v>
          </cell>
          <cell r="H2" t="str">
            <v>市場性(10%)</v>
          </cell>
          <cell r="I2" t="str">
            <v>傳達性(8％)</v>
          </cell>
          <cell r="J2" t="str">
            <v>環保性(10％)</v>
          </cell>
          <cell r="K2" t="str">
            <v>整體性(10％)</v>
          </cell>
          <cell r="L2" t="str">
            <v>專利性(2%)</v>
          </cell>
          <cell r="M2" t="str">
            <v>評審總分</v>
          </cell>
          <cell r="N2" t="str">
            <v>評審長調分</v>
          </cell>
          <cell r="O2" t="str">
            <v>調分總分</v>
          </cell>
          <cell r="P2" t="str">
            <v>名次</v>
          </cell>
          <cell r="Q2" t="str">
            <v>作者1</v>
          </cell>
          <cell r="R2" t="str">
            <v>作者1學校</v>
          </cell>
          <cell r="S2" t="str">
            <v>作者2</v>
          </cell>
          <cell r="T2" t="str">
            <v>作者2學校</v>
          </cell>
          <cell r="U2" t="str">
            <v>作者3</v>
          </cell>
          <cell r="V2" t="str">
            <v>作者3學校</v>
          </cell>
          <cell r="W2" t="str">
            <v>獎項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</row>
        <row r="3">
          <cell r="A3">
            <v>1</v>
          </cell>
          <cell r="B3" t="str">
            <v>TWJD18041</v>
          </cell>
          <cell r="C3" t="str">
            <v>安全智慧門</v>
          </cell>
          <cell r="D3">
            <v>86</v>
          </cell>
          <cell r="E3">
            <v>88</v>
          </cell>
          <cell r="F3">
            <v>95</v>
          </cell>
          <cell r="G3">
            <v>90</v>
          </cell>
          <cell r="H3">
            <v>89</v>
          </cell>
          <cell r="I3">
            <v>88</v>
          </cell>
          <cell r="J3">
            <v>85</v>
          </cell>
          <cell r="K3">
            <v>87</v>
          </cell>
          <cell r="L3">
            <v>0</v>
          </cell>
          <cell r="M3">
            <v>87.24</v>
          </cell>
          <cell r="N3">
            <v>0</v>
          </cell>
          <cell r="O3">
            <v>87.24</v>
          </cell>
          <cell r="P3">
            <v>1</v>
          </cell>
          <cell r="Q3" t="str">
            <v>王苡珊</v>
          </cell>
          <cell r="R3" t="str">
            <v>高雄市市立陽明國民中學</v>
          </cell>
          <cell r="S3" t="str">
            <v>莊翌萱</v>
          </cell>
          <cell r="T3" t="str">
            <v>高雄市市立陽明國民中學</v>
          </cell>
          <cell r="U3" t="str">
            <v>莊翌晨</v>
          </cell>
          <cell r="V3" t="str">
            <v>高雄市市立文德國民小學</v>
          </cell>
          <cell r="W3" t="str">
            <v>金牌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</row>
        <row r="4">
          <cell r="A4">
            <v>2</v>
          </cell>
          <cell r="B4" t="str">
            <v>TWJD18032</v>
          </cell>
          <cell r="C4" t="str">
            <v>新型式凸面落水頭</v>
          </cell>
          <cell r="D4">
            <v>87</v>
          </cell>
          <cell r="E4">
            <v>85</v>
          </cell>
          <cell r="F4">
            <v>90</v>
          </cell>
          <cell r="G4">
            <v>88</v>
          </cell>
          <cell r="H4">
            <v>87</v>
          </cell>
          <cell r="I4">
            <v>88</v>
          </cell>
          <cell r="J4">
            <v>85</v>
          </cell>
          <cell r="K4">
            <v>90</v>
          </cell>
          <cell r="L4">
            <v>1</v>
          </cell>
          <cell r="M4">
            <v>86.84</v>
          </cell>
          <cell r="N4">
            <v>0</v>
          </cell>
          <cell r="O4">
            <v>86.84</v>
          </cell>
          <cell r="P4">
            <v>2</v>
          </cell>
          <cell r="Q4" t="str">
            <v>黃郁紋</v>
          </cell>
          <cell r="R4" t="str">
            <v>國立高雄餐旅大學附屬餐旅高級中等學校</v>
          </cell>
          <cell r="S4" t="str">
            <v>李秉易</v>
          </cell>
          <cell r="T4" t="str">
            <v>高雄市小港國中</v>
          </cell>
          <cell r="U4" t="str">
            <v>蘇筱淩</v>
          </cell>
          <cell r="V4" t="str">
            <v>國立高雄餐旅大學附屬餐旅高級中等學校</v>
          </cell>
          <cell r="W4" t="str">
            <v>金牌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</row>
        <row r="5">
          <cell r="A5">
            <v>3</v>
          </cell>
          <cell r="B5" t="str">
            <v>TWJD18028</v>
          </cell>
          <cell r="C5" t="str">
            <v>黃金4秒鐘</v>
          </cell>
          <cell r="D5">
            <v>83</v>
          </cell>
          <cell r="E5">
            <v>80</v>
          </cell>
          <cell r="F5">
            <v>80</v>
          </cell>
          <cell r="G5">
            <v>86</v>
          </cell>
          <cell r="H5">
            <v>89</v>
          </cell>
          <cell r="I5">
            <v>82</v>
          </cell>
          <cell r="J5">
            <v>80</v>
          </cell>
          <cell r="K5">
            <v>80</v>
          </cell>
          <cell r="L5">
            <v>0</v>
          </cell>
          <cell r="M5">
            <v>80.510000000000005</v>
          </cell>
          <cell r="N5">
            <v>6</v>
          </cell>
          <cell r="O5">
            <v>86.51</v>
          </cell>
          <cell r="P5">
            <v>3</v>
          </cell>
          <cell r="Q5" t="str">
            <v>周洋溢</v>
          </cell>
          <cell r="R5" t="str">
            <v>宜蘭縣立國華國中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 t="str">
            <v>金牌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</row>
        <row r="6">
          <cell r="A6">
            <v>4</v>
          </cell>
          <cell r="B6" t="str">
            <v>TWJD18046</v>
          </cell>
          <cell r="C6" t="str">
            <v>防水逆排水口</v>
          </cell>
          <cell r="D6">
            <v>85</v>
          </cell>
          <cell r="E6">
            <v>85</v>
          </cell>
          <cell r="F6">
            <v>90</v>
          </cell>
          <cell r="G6">
            <v>90</v>
          </cell>
          <cell r="H6">
            <v>89</v>
          </cell>
          <cell r="I6">
            <v>87</v>
          </cell>
          <cell r="J6">
            <v>85</v>
          </cell>
          <cell r="K6">
            <v>90</v>
          </cell>
          <cell r="L6">
            <v>0</v>
          </cell>
          <cell r="M6">
            <v>85.86</v>
          </cell>
          <cell r="N6">
            <v>0</v>
          </cell>
          <cell r="O6">
            <v>85.86</v>
          </cell>
          <cell r="P6">
            <v>4</v>
          </cell>
          <cell r="Q6" t="str">
            <v>李采霓</v>
          </cell>
          <cell r="R6" t="str">
            <v>高雄市立福誠高級中學-國中部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 t="str">
            <v>銀牌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</row>
        <row r="7">
          <cell r="A7">
            <v>5</v>
          </cell>
          <cell r="B7" t="str">
            <v>TWJD18072</v>
          </cell>
          <cell r="C7" t="str">
            <v>火場新角色-烈焰下的聚丙烯酸鈉</v>
          </cell>
          <cell r="D7">
            <v>82</v>
          </cell>
          <cell r="E7">
            <v>85</v>
          </cell>
          <cell r="F7">
            <v>78</v>
          </cell>
          <cell r="G7">
            <v>85</v>
          </cell>
          <cell r="H7">
            <v>82</v>
          </cell>
          <cell r="I7">
            <v>86</v>
          </cell>
          <cell r="J7">
            <v>85</v>
          </cell>
          <cell r="K7">
            <v>90</v>
          </cell>
          <cell r="L7">
            <v>0</v>
          </cell>
          <cell r="M7">
            <v>81.73</v>
          </cell>
          <cell r="N7">
            <v>4</v>
          </cell>
          <cell r="O7">
            <v>85.73</v>
          </cell>
          <cell r="P7">
            <v>5</v>
          </cell>
          <cell r="Q7" t="str">
            <v>林欣綠</v>
          </cell>
          <cell r="R7" t="str">
            <v>宜蘭縣縣立羅東國民中學</v>
          </cell>
          <cell r="S7" t="str">
            <v>簡韵庭</v>
          </cell>
          <cell r="T7" t="str">
            <v>宜蘭縣縣立羅東國民中學</v>
          </cell>
          <cell r="U7" t="str">
            <v>簡韵旂</v>
          </cell>
          <cell r="V7" t="str">
            <v>宜蘭縣縣立羅東國民中學</v>
          </cell>
          <cell r="W7" t="str">
            <v>銀牌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</row>
        <row r="8">
          <cell r="A8">
            <v>6</v>
          </cell>
          <cell r="B8" t="str">
            <v>TWJD18053</v>
          </cell>
          <cell r="C8" t="str">
            <v>汽車爆胎碎片防撞警示塗層</v>
          </cell>
          <cell r="D8">
            <v>78</v>
          </cell>
          <cell r="E8">
            <v>80</v>
          </cell>
          <cell r="F8">
            <v>77</v>
          </cell>
          <cell r="G8">
            <v>87</v>
          </cell>
          <cell r="H8">
            <v>86</v>
          </cell>
          <cell r="I8">
            <v>85</v>
          </cell>
          <cell r="J8">
            <v>80</v>
          </cell>
          <cell r="K8">
            <v>80</v>
          </cell>
          <cell r="L8">
            <v>0</v>
          </cell>
          <cell r="M8">
            <v>79.2</v>
          </cell>
          <cell r="N8">
            <v>6</v>
          </cell>
          <cell r="O8">
            <v>85.2</v>
          </cell>
          <cell r="P8">
            <v>6</v>
          </cell>
          <cell r="Q8" t="str">
            <v>黃弈綾</v>
          </cell>
          <cell r="R8" t="str">
            <v>宜蘭縣縣立羅東國民中學</v>
          </cell>
          <cell r="S8" t="str">
            <v>謝佩菁</v>
          </cell>
          <cell r="T8" t="str">
            <v>宜蘭縣縣立羅東國民中學</v>
          </cell>
          <cell r="U8" t="str">
            <v>謝舫綺</v>
          </cell>
          <cell r="V8" t="str">
            <v>宜蘭縣縣立羅東國民中學</v>
          </cell>
          <cell r="W8" t="str">
            <v>銀牌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</row>
        <row r="9">
          <cell r="A9">
            <v>7</v>
          </cell>
          <cell r="B9" t="str">
            <v>TWJD18058</v>
          </cell>
          <cell r="C9" t="str">
            <v>D&amp;amp;E～防護一氧化碳救命組</v>
          </cell>
          <cell r="D9">
            <v>83</v>
          </cell>
          <cell r="E9">
            <v>85</v>
          </cell>
          <cell r="F9">
            <v>85</v>
          </cell>
          <cell r="G9">
            <v>88</v>
          </cell>
          <cell r="H9">
            <v>85</v>
          </cell>
          <cell r="I9">
            <v>87</v>
          </cell>
          <cell r="J9">
            <v>85</v>
          </cell>
          <cell r="K9">
            <v>88</v>
          </cell>
          <cell r="L9">
            <v>0</v>
          </cell>
          <cell r="M9">
            <v>83.759999999999991</v>
          </cell>
          <cell r="N9">
            <v>1</v>
          </cell>
          <cell r="O9">
            <v>84.759999999999991</v>
          </cell>
          <cell r="P9">
            <v>7</v>
          </cell>
          <cell r="Q9" t="str">
            <v>黃鈺棋</v>
          </cell>
          <cell r="R9" t="str">
            <v>雲林縣私立福智國民中學</v>
          </cell>
          <cell r="S9" t="str">
            <v>謝享諭</v>
          </cell>
          <cell r="T9" t="str">
            <v>雲林縣私立福智國民中學</v>
          </cell>
          <cell r="U9">
            <v>0</v>
          </cell>
          <cell r="V9">
            <v>0</v>
          </cell>
          <cell r="W9" t="str">
            <v>銅牌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</row>
        <row r="10">
          <cell r="A10">
            <v>8</v>
          </cell>
          <cell r="B10" t="str">
            <v>TWJD18050</v>
          </cell>
          <cell r="C10" t="str">
            <v>新救難小英雄─百變組合針筒淨水器</v>
          </cell>
          <cell r="D10">
            <v>84</v>
          </cell>
          <cell r="E10">
            <v>92</v>
          </cell>
          <cell r="F10">
            <v>86</v>
          </cell>
          <cell r="G10">
            <v>85</v>
          </cell>
          <cell r="H10">
            <v>86</v>
          </cell>
          <cell r="I10">
            <v>84</v>
          </cell>
          <cell r="J10">
            <v>85</v>
          </cell>
          <cell r="K10">
            <v>87</v>
          </cell>
          <cell r="L10">
            <v>0</v>
          </cell>
          <cell r="M10">
            <v>84.62</v>
          </cell>
          <cell r="N10">
            <v>0</v>
          </cell>
          <cell r="O10">
            <v>84.62</v>
          </cell>
          <cell r="P10">
            <v>8</v>
          </cell>
          <cell r="Q10" t="str">
            <v>陳宣廷</v>
          </cell>
          <cell r="R10" t="str">
            <v>高雄市立前金國中</v>
          </cell>
          <cell r="S10" t="str">
            <v>常洧丞</v>
          </cell>
          <cell r="T10" t="str">
            <v>高雄市立前金國中</v>
          </cell>
          <cell r="U10" t="str">
            <v>李政穎</v>
          </cell>
          <cell r="V10" t="str">
            <v>高雄市立前金國中</v>
          </cell>
          <cell r="W10" t="str">
            <v>銅牌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</row>
        <row r="11">
          <cell r="A11">
            <v>9</v>
          </cell>
          <cell r="B11" t="str">
            <v>TWJD18021</v>
          </cell>
          <cell r="C11" t="str">
            <v>智慧防水閘門</v>
          </cell>
          <cell r="D11">
            <v>85</v>
          </cell>
          <cell r="E11">
            <v>85</v>
          </cell>
          <cell r="F11">
            <v>86</v>
          </cell>
          <cell r="G11">
            <v>89</v>
          </cell>
          <cell r="H11">
            <v>86</v>
          </cell>
          <cell r="I11">
            <v>85</v>
          </cell>
          <cell r="J11">
            <v>85</v>
          </cell>
          <cell r="K11">
            <v>85</v>
          </cell>
          <cell r="L11">
            <v>0</v>
          </cell>
          <cell r="M11">
            <v>84</v>
          </cell>
          <cell r="N11">
            <v>0</v>
          </cell>
          <cell r="O11">
            <v>84</v>
          </cell>
          <cell r="P11">
            <v>9</v>
          </cell>
          <cell r="Q11" t="str">
            <v>宋昀航</v>
          </cell>
          <cell r="R11" t="str">
            <v>宜蘭縣立國華國中</v>
          </cell>
          <cell r="S11" t="str">
            <v>陳元鈞</v>
          </cell>
          <cell r="T11" t="str">
            <v>宜蘭縣立國華國中</v>
          </cell>
          <cell r="U11" t="str">
            <v>沈柏夆</v>
          </cell>
          <cell r="V11" t="str">
            <v>宜蘭縣立國華國中</v>
          </cell>
          <cell r="W11" t="str">
            <v>銅牌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A12">
            <v>10</v>
          </cell>
          <cell r="B12" t="str">
            <v>TWJD18030</v>
          </cell>
          <cell r="C12" t="str">
            <v>電影院內智慧逃生導引系統</v>
          </cell>
          <cell r="D12">
            <v>85</v>
          </cell>
          <cell r="E12">
            <v>88</v>
          </cell>
          <cell r="F12">
            <v>88</v>
          </cell>
          <cell r="G12">
            <v>88</v>
          </cell>
          <cell r="H12">
            <v>85</v>
          </cell>
          <cell r="I12">
            <v>84</v>
          </cell>
          <cell r="J12">
            <v>80</v>
          </cell>
          <cell r="K12">
            <v>80</v>
          </cell>
          <cell r="L12">
            <v>0</v>
          </cell>
          <cell r="M12">
            <v>83.57</v>
          </cell>
          <cell r="N12">
            <v>0</v>
          </cell>
          <cell r="O12">
            <v>83.57</v>
          </cell>
          <cell r="P12">
            <v>10</v>
          </cell>
          <cell r="Q12" t="str">
            <v>李承諺</v>
          </cell>
          <cell r="R12" t="str">
            <v>桃園市立桃園國中</v>
          </cell>
          <cell r="S12" t="str">
            <v>陳柏衡</v>
          </cell>
          <cell r="T12" t="str">
            <v>桃園市立桃園國中</v>
          </cell>
          <cell r="U12" t="str">
            <v>蕭楷諺</v>
          </cell>
          <cell r="V12" t="str">
            <v>桃園市立桃園國中</v>
          </cell>
          <cell r="W12" t="str">
            <v>銅牌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A13">
            <v>11</v>
          </cell>
          <cell r="B13" t="str">
            <v>TWJD18075</v>
          </cell>
          <cell r="C13" t="str">
            <v>逃生動態指示裝置</v>
          </cell>
          <cell r="D13">
            <v>85</v>
          </cell>
          <cell r="E13">
            <v>80</v>
          </cell>
          <cell r="F13">
            <v>82</v>
          </cell>
          <cell r="G13">
            <v>88</v>
          </cell>
          <cell r="H13">
            <v>85</v>
          </cell>
          <cell r="I13">
            <v>87</v>
          </cell>
          <cell r="J13">
            <v>85</v>
          </cell>
          <cell r="K13">
            <v>80</v>
          </cell>
          <cell r="L13">
            <v>0</v>
          </cell>
          <cell r="M13">
            <v>81.91</v>
          </cell>
          <cell r="N13">
            <v>0</v>
          </cell>
          <cell r="O13">
            <v>81.91</v>
          </cell>
          <cell r="P13">
            <v>11</v>
          </cell>
          <cell r="Q13" t="str">
            <v>彭章高</v>
          </cell>
          <cell r="R13" t="str">
            <v>臺中市新光國中</v>
          </cell>
          <cell r="S13" t="str">
            <v>邱榆鈞</v>
          </cell>
          <cell r="T13" t="str">
            <v>臺中市新光國中</v>
          </cell>
          <cell r="U13" t="str">
            <v>洪萱穎</v>
          </cell>
          <cell r="V13" t="str">
            <v>臺中市新光國中</v>
          </cell>
          <cell r="W13" t="str">
            <v>銅牌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A14">
            <v>12</v>
          </cell>
          <cell r="B14" t="str">
            <v>TWJD18022</v>
          </cell>
          <cell r="C14" t="str">
            <v>兩用式火災偵測器</v>
          </cell>
          <cell r="D14">
            <v>82</v>
          </cell>
          <cell r="E14">
            <v>85</v>
          </cell>
          <cell r="F14">
            <v>81</v>
          </cell>
          <cell r="G14">
            <v>85</v>
          </cell>
          <cell r="H14">
            <v>82</v>
          </cell>
          <cell r="I14">
            <v>84</v>
          </cell>
          <cell r="J14">
            <v>85</v>
          </cell>
          <cell r="K14">
            <v>85</v>
          </cell>
          <cell r="L14">
            <v>0</v>
          </cell>
          <cell r="M14">
            <v>81.67</v>
          </cell>
          <cell r="N14">
            <v>0</v>
          </cell>
          <cell r="O14">
            <v>81.67</v>
          </cell>
          <cell r="P14">
            <v>12</v>
          </cell>
          <cell r="Q14" t="str">
            <v>陳品倫</v>
          </cell>
          <cell r="R14" t="str">
            <v>宜蘭縣立國華國中</v>
          </cell>
          <cell r="S14" t="str">
            <v>鄭弘琦</v>
          </cell>
          <cell r="T14" t="str">
            <v>宜蘭縣立國華國中</v>
          </cell>
          <cell r="U14">
            <v>0</v>
          </cell>
          <cell r="V14">
            <v>0</v>
          </cell>
          <cell r="W14" t="str">
            <v xml:space="preserve">   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A15">
            <v>13</v>
          </cell>
          <cell r="B15" t="str">
            <v>TWJD18044</v>
          </cell>
          <cell r="C15" t="str">
            <v>智慧型居家安全監控系統</v>
          </cell>
          <cell r="D15">
            <v>75</v>
          </cell>
          <cell r="E15">
            <v>80</v>
          </cell>
          <cell r="F15">
            <v>80</v>
          </cell>
          <cell r="G15">
            <v>82</v>
          </cell>
          <cell r="H15">
            <v>80</v>
          </cell>
          <cell r="I15">
            <v>82</v>
          </cell>
          <cell r="J15">
            <v>85</v>
          </cell>
          <cell r="K15">
            <v>85</v>
          </cell>
          <cell r="L15">
            <v>0</v>
          </cell>
          <cell r="M15">
            <v>79.010000000000005</v>
          </cell>
          <cell r="N15">
            <v>0</v>
          </cell>
          <cell r="O15">
            <v>79.010000000000005</v>
          </cell>
          <cell r="P15">
            <v>13</v>
          </cell>
          <cell r="Q15" t="str">
            <v>范庭睿</v>
          </cell>
          <cell r="R15" t="str">
            <v>新北市私立南山高級中學</v>
          </cell>
          <cell r="S15" t="str">
            <v>朱建宇</v>
          </cell>
          <cell r="T15" t="str">
            <v>新北市私立南山高級中學</v>
          </cell>
          <cell r="U15" t="str">
            <v>官恩維</v>
          </cell>
          <cell r="V15" t="str">
            <v>新北市私立南山高級中學</v>
          </cell>
          <cell r="W15" t="str">
            <v xml:space="preserve">   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A16">
            <v>14</v>
          </cell>
          <cell r="B16" t="str">
            <v>TWJD18061</v>
          </cell>
          <cell r="C16" t="str">
            <v>創新式密閉空間的CO中毒早期預警裝置</v>
          </cell>
          <cell r="D16">
            <v>76</v>
          </cell>
          <cell r="E16">
            <v>80</v>
          </cell>
          <cell r="F16">
            <v>79</v>
          </cell>
          <cell r="G16">
            <v>85</v>
          </cell>
          <cell r="H16">
            <v>80</v>
          </cell>
          <cell r="I16">
            <v>85</v>
          </cell>
          <cell r="J16">
            <v>85</v>
          </cell>
          <cell r="K16">
            <v>80</v>
          </cell>
          <cell r="L16">
            <v>0</v>
          </cell>
          <cell r="M16">
            <v>79</v>
          </cell>
          <cell r="N16">
            <v>0</v>
          </cell>
          <cell r="O16">
            <v>79</v>
          </cell>
          <cell r="P16">
            <v>14</v>
          </cell>
          <cell r="Q16" t="str">
            <v>李沃霖</v>
          </cell>
          <cell r="R16" t="str">
            <v>臺北市民權國中</v>
          </cell>
          <cell r="S16" t="str">
            <v>周翰煒</v>
          </cell>
          <cell r="T16" t="str">
            <v>臺北市民權國中</v>
          </cell>
          <cell r="U16" t="str">
            <v>賴思源</v>
          </cell>
          <cell r="V16" t="str">
            <v>臺北市民權國中</v>
          </cell>
          <cell r="W16" t="str">
            <v xml:space="preserve">   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A17">
            <v>15</v>
          </cell>
          <cell r="B17" t="str">
            <v>TWJD18056</v>
          </cell>
          <cell r="C17" t="str">
            <v>蛇鉤雨傘</v>
          </cell>
          <cell r="D17">
            <v>75</v>
          </cell>
          <cell r="E17">
            <v>80</v>
          </cell>
          <cell r="F17">
            <v>78</v>
          </cell>
          <cell r="G17">
            <v>83</v>
          </cell>
          <cell r="H17">
            <v>82</v>
          </cell>
          <cell r="I17">
            <v>83</v>
          </cell>
          <cell r="J17">
            <v>85</v>
          </cell>
          <cell r="K17">
            <v>80</v>
          </cell>
          <cell r="L17">
            <v>0</v>
          </cell>
          <cell r="M17">
            <v>78.490000000000009</v>
          </cell>
          <cell r="N17">
            <v>0</v>
          </cell>
          <cell r="O17">
            <v>78.490000000000009</v>
          </cell>
          <cell r="P17">
            <v>15</v>
          </cell>
          <cell r="Q17" t="str">
            <v>林子伶</v>
          </cell>
          <cell r="R17" t="str">
            <v>羅東國中</v>
          </cell>
          <cell r="S17" t="str">
            <v>林珈安</v>
          </cell>
          <cell r="T17" t="str">
            <v>羅東國中</v>
          </cell>
          <cell r="U17" t="str">
            <v>林佩雯</v>
          </cell>
          <cell r="V17" t="str">
            <v>羅東國中</v>
          </cell>
          <cell r="W17" t="str">
            <v xml:space="preserve">   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A18">
            <v>16</v>
          </cell>
          <cell r="B18" t="str">
            <v>TWJD18068</v>
          </cell>
          <cell r="C18" t="str">
            <v>插頭溫度感應器</v>
          </cell>
          <cell r="D18">
            <v>75</v>
          </cell>
          <cell r="E18">
            <v>85</v>
          </cell>
          <cell r="F18">
            <v>89</v>
          </cell>
          <cell r="G18">
            <v>88</v>
          </cell>
          <cell r="H18">
            <v>88</v>
          </cell>
          <cell r="I18">
            <v>85</v>
          </cell>
          <cell r="J18">
            <v>85</v>
          </cell>
          <cell r="K18">
            <v>85</v>
          </cell>
          <cell r="L18">
            <v>0</v>
          </cell>
          <cell r="M18">
            <v>83.199999999999989</v>
          </cell>
          <cell r="N18">
            <v>-5</v>
          </cell>
          <cell r="O18">
            <v>78.199999999999989</v>
          </cell>
          <cell r="P18">
            <v>16</v>
          </cell>
          <cell r="Q18" t="str">
            <v>王宇森</v>
          </cell>
          <cell r="R18" t="str">
            <v>花蓮縣縣立自強國民中學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 t="str">
            <v xml:space="preserve">   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A19">
            <v>17</v>
          </cell>
          <cell r="B19" t="str">
            <v>TWJD18055</v>
          </cell>
          <cell r="C19" t="str">
            <v>雲端土石流警戒系統</v>
          </cell>
          <cell r="D19">
            <v>80</v>
          </cell>
          <cell r="E19">
            <v>85</v>
          </cell>
          <cell r="F19">
            <v>81</v>
          </cell>
          <cell r="G19">
            <v>85</v>
          </cell>
          <cell r="H19">
            <v>86</v>
          </cell>
          <cell r="I19">
            <v>86</v>
          </cell>
          <cell r="J19">
            <v>85</v>
          </cell>
          <cell r="K19">
            <v>90</v>
          </cell>
          <cell r="L19">
            <v>0</v>
          </cell>
          <cell r="M19">
            <v>82.43</v>
          </cell>
          <cell r="N19">
            <v>-5</v>
          </cell>
          <cell r="O19">
            <v>77.430000000000007</v>
          </cell>
          <cell r="P19">
            <v>17</v>
          </cell>
          <cell r="Q19" t="str">
            <v>李文豪</v>
          </cell>
          <cell r="R19" t="str">
            <v>宜蘭縣縣立羅東國民中學</v>
          </cell>
          <cell r="S19" t="str">
            <v>林煜軒</v>
          </cell>
          <cell r="T19" t="str">
            <v>宜蘭縣縣立羅東國民中學</v>
          </cell>
          <cell r="U19" t="str">
            <v>賴淳璥</v>
          </cell>
          <cell r="V19" t="str">
            <v>宜蘭縣縣立羅東國民中學</v>
          </cell>
          <cell r="W19" t="str">
            <v xml:space="preserve">   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A21">
            <v>0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</row>
        <row r="27">
          <cell r="A27">
            <v>0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A33">
            <v>0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A80">
            <v>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</row>
        <row r="81">
          <cell r="A81">
            <v>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</row>
        <row r="84">
          <cell r="A84">
            <v>0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</row>
        <row r="87">
          <cell r="A87">
            <v>0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</row>
        <row r="92">
          <cell r="A92">
            <v>0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A98">
            <v>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</row>
        <row r="100">
          <cell r="A100">
            <v>0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</row>
        <row r="101">
          <cell r="A101">
            <v>0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</row>
        <row r="105">
          <cell r="A105">
            <v>0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</row>
        <row r="106">
          <cell r="A106">
            <v>0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</row>
        <row r="110">
          <cell r="A110">
            <v>0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</row>
        <row r="111">
          <cell r="A111">
            <v>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</row>
        <row r="113">
          <cell r="A113">
            <v>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</row>
        <row r="116">
          <cell r="A116">
            <v>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</row>
        <row r="122">
          <cell r="A122">
            <v>0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A124">
            <v>0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</row>
        <row r="125">
          <cell r="A125">
            <v>0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</row>
        <row r="127">
          <cell r="A127">
            <v>0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A128">
            <v>0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A130">
            <v>0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A131">
            <v>0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A133">
            <v>0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</row>
        <row r="134">
          <cell r="A134">
            <v>0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</row>
        <row r="137">
          <cell r="A137">
            <v>0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</row>
        <row r="138">
          <cell r="A138">
            <v>0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A141">
            <v>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</row>
        <row r="143">
          <cell r="A143">
            <v>0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</row>
        <row r="145">
          <cell r="A145">
            <v>0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</row>
        <row r="147">
          <cell r="A147">
            <v>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</row>
        <row r="149">
          <cell r="A149">
            <v>0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A151">
            <v>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</row>
        <row r="153">
          <cell r="A153">
            <v>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</row>
        <row r="270">
          <cell r="A270">
            <v>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</row>
        <row r="272">
          <cell r="A272">
            <v>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</row>
        <row r="273">
          <cell r="A273">
            <v>0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</row>
        <row r="279">
          <cell r="A279">
            <v>0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</row>
        <row r="280">
          <cell r="A280">
            <v>0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</row>
        <row r="281">
          <cell r="A281">
            <v>0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</row>
        <row r="282">
          <cell r="A282">
            <v>0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</row>
        <row r="283">
          <cell r="A283">
            <v>0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A285">
            <v>0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</row>
        <row r="291">
          <cell r="A291">
            <v>0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</row>
        <row r="294">
          <cell r="A294">
            <v>0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</row>
        <row r="298">
          <cell r="A298">
            <v>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</row>
        <row r="307">
          <cell r="A307">
            <v>0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</row>
        <row r="311">
          <cell r="A311">
            <v>0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</row>
        <row r="313">
          <cell r="A313">
            <v>0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</row>
        <row r="314">
          <cell r="A314">
            <v>0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</row>
        <row r="315">
          <cell r="A315">
            <v>0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</row>
        <row r="316">
          <cell r="A316">
            <v>0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</row>
        <row r="319">
          <cell r="A319">
            <v>0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</row>
        <row r="321">
          <cell r="A321">
            <v>0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</row>
        <row r="324">
          <cell r="A324">
            <v>0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</row>
        <row r="327">
          <cell r="A327">
            <v>0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</row>
        <row r="329">
          <cell r="A329">
            <v>0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</row>
        <row r="331">
          <cell r="A331">
            <v>0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</row>
        <row r="332">
          <cell r="A332">
            <v>0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</row>
        <row r="338">
          <cell r="A338">
            <v>0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</row>
        <row r="355">
          <cell r="A355">
            <v>0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</row>
        <row r="375">
          <cell r="A375">
            <v>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</row>
        <row r="386">
          <cell r="A386">
            <v>0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</row>
        <row r="387">
          <cell r="A387">
            <v>0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</row>
        <row r="389">
          <cell r="A389">
            <v>0</v>
          </cell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</row>
        <row r="390">
          <cell r="A390">
            <v>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</row>
        <row r="393">
          <cell r="A393">
            <v>0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</row>
        <row r="395">
          <cell r="A395">
            <v>0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</row>
        <row r="396">
          <cell r="A396">
            <v>0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</row>
        <row r="398">
          <cell r="A398">
            <v>0</v>
          </cell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</row>
        <row r="399">
          <cell r="A399">
            <v>0</v>
          </cell>
          <cell r="B399">
            <v>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</row>
        <row r="400">
          <cell r="A400">
            <v>0</v>
          </cell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</row>
        <row r="403">
          <cell r="A403">
            <v>0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</row>
        <row r="404">
          <cell r="A404">
            <v>0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</row>
        <row r="405">
          <cell r="A405">
            <v>0</v>
          </cell>
          <cell r="B405">
            <v>0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</row>
        <row r="406">
          <cell r="A406">
            <v>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</row>
        <row r="407">
          <cell r="A407">
            <v>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</row>
        <row r="408">
          <cell r="A408">
            <v>0</v>
          </cell>
          <cell r="B408">
            <v>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</row>
        <row r="409">
          <cell r="A409">
            <v>0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</row>
        <row r="410">
          <cell r="A410">
            <v>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</row>
        <row r="411">
          <cell r="A411">
            <v>0</v>
          </cell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</row>
        <row r="412">
          <cell r="A412">
            <v>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</row>
        <row r="413">
          <cell r="A413">
            <v>0</v>
          </cell>
          <cell r="B413">
            <v>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</row>
        <row r="414">
          <cell r="A414">
            <v>0</v>
          </cell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</row>
        <row r="415">
          <cell r="A415">
            <v>0</v>
          </cell>
          <cell r="B415">
            <v>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</row>
        <row r="416">
          <cell r="A416">
            <v>0</v>
          </cell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</row>
        <row r="417">
          <cell r="A417">
            <v>0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</row>
        <row r="418">
          <cell r="A418">
            <v>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</row>
        <row r="419">
          <cell r="A419">
            <v>0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</row>
        <row r="420">
          <cell r="A420">
            <v>0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</row>
        <row r="421">
          <cell r="A421">
            <v>0</v>
          </cell>
          <cell r="B421">
            <v>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</row>
        <row r="422">
          <cell r="A422">
            <v>0</v>
          </cell>
          <cell r="B422">
            <v>0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</row>
        <row r="423">
          <cell r="A423">
            <v>0</v>
          </cell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</row>
        <row r="424">
          <cell r="A424">
            <v>0</v>
          </cell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</row>
        <row r="425">
          <cell r="A425">
            <v>0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</row>
        <row r="427">
          <cell r="A427">
            <v>0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</row>
        <row r="428">
          <cell r="A428">
            <v>0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</row>
        <row r="429">
          <cell r="A429">
            <v>0</v>
          </cell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</row>
        <row r="430">
          <cell r="A430">
            <v>0</v>
          </cell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</row>
        <row r="431">
          <cell r="A431">
            <v>0</v>
          </cell>
          <cell r="B431">
            <v>0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</row>
        <row r="432">
          <cell r="A432">
            <v>0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</row>
        <row r="433">
          <cell r="A433">
            <v>0</v>
          </cell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</row>
        <row r="434">
          <cell r="A434">
            <v>0</v>
          </cell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</row>
        <row r="435">
          <cell r="A435">
            <v>0</v>
          </cell>
          <cell r="B435">
            <v>0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</row>
        <row r="436">
          <cell r="A436">
            <v>0</v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</row>
        <row r="437">
          <cell r="A437">
            <v>0</v>
          </cell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</row>
        <row r="438">
          <cell r="A438">
            <v>0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</row>
        <row r="439">
          <cell r="A439">
            <v>0</v>
          </cell>
          <cell r="B439">
            <v>0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</row>
        <row r="440">
          <cell r="A440">
            <v>0</v>
          </cell>
          <cell r="B440">
            <v>0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</row>
        <row r="441">
          <cell r="A441">
            <v>0</v>
          </cell>
          <cell r="B441">
            <v>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</row>
        <row r="442">
          <cell r="A442">
            <v>0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</row>
        <row r="443">
          <cell r="A443">
            <v>0</v>
          </cell>
          <cell r="B443">
            <v>0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</row>
        <row r="444">
          <cell r="A444">
            <v>0</v>
          </cell>
          <cell r="B444">
            <v>0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</row>
        <row r="445">
          <cell r="A445">
            <v>0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</row>
        <row r="446">
          <cell r="A446">
            <v>0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</row>
        <row r="447">
          <cell r="A447">
            <v>0</v>
          </cell>
          <cell r="B447">
            <v>0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</row>
        <row r="448">
          <cell r="A448">
            <v>0</v>
          </cell>
          <cell r="B448">
            <v>0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</row>
        <row r="449">
          <cell r="A449">
            <v>0</v>
          </cell>
          <cell r="B449">
            <v>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</row>
        <row r="450">
          <cell r="A450">
            <v>0</v>
          </cell>
          <cell r="B450">
            <v>0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</row>
        <row r="451">
          <cell r="A451">
            <v>0</v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</row>
        <row r="453">
          <cell r="A453">
            <v>0</v>
          </cell>
          <cell r="B453">
            <v>0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</row>
        <row r="454">
          <cell r="A454">
            <v>0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</row>
        <row r="455">
          <cell r="A455">
            <v>0</v>
          </cell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</row>
        <row r="456">
          <cell r="A456">
            <v>0</v>
          </cell>
          <cell r="B456">
            <v>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</row>
        <row r="457">
          <cell r="A457">
            <v>0</v>
          </cell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</row>
        <row r="458">
          <cell r="A458">
            <v>0</v>
          </cell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</row>
        <row r="459">
          <cell r="A459">
            <v>0</v>
          </cell>
          <cell r="B459">
            <v>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</row>
        <row r="460">
          <cell r="A460">
            <v>0</v>
          </cell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</row>
        <row r="461">
          <cell r="A461">
            <v>0</v>
          </cell>
          <cell r="B461">
            <v>0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</row>
        <row r="462">
          <cell r="A462">
            <v>0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</row>
        <row r="463">
          <cell r="A463">
            <v>0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</row>
        <row r="464">
          <cell r="A464">
            <v>0</v>
          </cell>
          <cell r="B464">
            <v>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</row>
        <row r="465">
          <cell r="A465">
            <v>0</v>
          </cell>
          <cell r="B465">
            <v>0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</row>
        <row r="466">
          <cell r="A466">
            <v>0</v>
          </cell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</row>
        <row r="467">
          <cell r="A467">
            <v>0</v>
          </cell>
          <cell r="B467">
            <v>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</row>
        <row r="468">
          <cell r="A468">
            <v>0</v>
          </cell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</row>
        <row r="469">
          <cell r="A469">
            <v>0</v>
          </cell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</row>
        <row r="470">
          <cell r="A470">
            <v>0</v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</row>
        <row r="471">
          <cell r="A471">
            <v>0</v>
          </cell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</row>
        <row r="472">
          <cell r="A472">
            <v>0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</row>
        <row r="473">
          <cell r="A473">
            <v>0</v>
          </cell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</row>
        <row r="474">
          <cell r="A474">
            <v>0</v>
          </cell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</row>
        <row r="475">
          <cell r="A475">
            <v>0</v>
          </cell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</row>
        <row r="477">
          <cell r="A477">
            <v>0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</row>
        <row r="479">
          <cell r="A479">
            <v>0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</row>
        <row r="480">
          <cell r="A480">
            <v>0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</row>
        <row r="481">
          <cell r="A481">
            <v>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</row>
        <row r="483">
          <cell r="A483">
            <v>0</v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</row>
        <row r="485">
          <cell r="A485">
            <v>0</v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</row>
        <row r="486">
          <cell r="A486">
            <v>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</row>
        <row r="489">
          <cell r="A489">
            <v>0</v>
          </cell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</row>
        <row r="490">
          <cell r="A490">
            <v>0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</row>
        <row r="491">
          <cell r="A491">
            <v>0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</row>
        <row r="492">
          <cell r="A492">
            <v>0</v>
          </cell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</row>
        <row r="493">
          <cell r="A493">
            <v>0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</row>
        <row r="494">
          <cell r="A494">
            <v>0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</row>
        <row r="495">
          <cell r="A495">
            <v>0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</row>
        <row r="496">
          <cell r="A496">
            <v>0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</row>
        <row r="497">
          <cell r="A497">
            <v>0</v>
          </cell>
          <cell r="B497">
            <v>0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</row>
        <row r="498">
          <cell r="A498">
            <v>0</v>
          </cell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</row>
        <row r="499">
          <cell r="A499">
            <v>0</v>
          </cell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</row>
        <row r="500">
          <cell r="A500">
            <v>0</v>
          </cell>
          <cell r="B500">
            <v>0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</row>
        <row r="501">
          <cell r="A501">
            <v>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</row>
        <row r="503">
          <cell r="A503">
            <v>0</v>
          </cell>
          <cell r="B503">
            <v>0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</row>
        <row r="505">
          <cell r="A505">
            <v>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</row>
        <row r="506">
          <cell r="A506">
            <v>0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</row>
        <row r="507">
          <cell r="A507">
            <v>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</row>
        <row r="508">
          <cell r="A508">
            <v>0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</row>
        <row r="509">
          <cell r="A509">
            <v>0</v>
          </cell>
          <cell r="B509">
            <v>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</row>
        <row r="510">
          <cell r="A510">
            <v>0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</row>
        <row r="511">
          <cell r="A511">
            <v>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</row>
        <row r="512">
          <cell r="A512">
            <v>0</v>
          </cell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</row>
        <row r="513">
          <cell r="A513">
            <v>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</row>
        <row r="515">
          <cell r="A515">
            <v>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</row>
        <row r="516">
          <cell r="A516">
            <v>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</row>
        <row r="517">
          <cell r="A517">
            <v>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</row>
        <row r="518">
          <cell r="A518">
            <v>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</row>
        <row r="519">
          <cell r="A519">
            <v>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</row>
        <row r="520">
          <cell r="A520">
            <v>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</row>
        <row r="521">
          <cell r="A521">
            <v>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</row>
        <row r="523">
          <cell r="A523">
            <v>0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</row>
        <row r="524">
          <cell r="A524">
            <v>0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</row>
        <row r="525">
          <cell r="A525">
            <v>0</v>
          </cell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</row>
        <row r="526">
          <cell r="A526">
            <v>0</v>
          </cell>
          <cell r="B526">
            <v>0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</row>
        <row r="527">
          <cell r="A527">
            <v>0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</row>
        <row r="528">
          <cell r="A528">
            <v>0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</row>
        <row r="530">
          <cell r="A530">
            <v>0</v>
          </cell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</row>
        <row r="531">
          <cell r="A531">
            <v>0</v>
          </cell>
          <cell r="B531">
            <v>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</row>
        <row r="532">
          <cell r="A532">
            <v>0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</row>
        <row r="533">
          <cell r="A533">
            <v>0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</row>
        <row r="534">
          <cell r="A534">
            <v>0</v>
          </cell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</row>
        <row r="535">
          <cell r="A535">
            <v>0</v>
          </cell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</row>
        <row r="536">
          <cell r="A536">
            <v>0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</row>
        <row r="537">
          <cell r="A537">
            <v>0</v>
          </cell>
          <cell r="B537">
            <v>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</row>
        <row r="538">
          <cell r="A538">
            <v>0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</row>
        <row r="539">
          <cell r="A539">
            <v>0</v>
          </cell>
          <cell r="B539">
            <v>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</row>
        <row r="542">
          <cell r="A542">
            <v>0</v>
          </cell>
          <cell r="B542">
            <v>0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</row>
        <row r="543">
          <cell r="A543">
            <v>0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</row>
        <row r="544">
          <cell r="A544">
            <v>0</v>
          </cell>
          <cell r="B544">
            <v>0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</row>
        <row r="545">
          <cell r="A545">
            <v>0</v>
          </cell>
          <cell r="B545">
            <v>0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</row>
        <row r="546">
          <cell r="A546">
            <v>0</v>
          </cell>
          <cell r="B546">
            <v>0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</row>
        <row r="547">
          <cell r="A547">
            <v>0</v>
          </cell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</row>
        <row r="548">
          <cell r="A548">
            <v>0</v>
          </cell>
          <cell r="B548">
            <v>0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</row>
        <row r="549">
          <cell r="A549">
            <v>0</v>
          </cell>
          <cell r="B549">
            <v>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</row>
        <row r="550">
          <cell r="A550">
            <v>0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</row>
        <row r="551">
          <cell r="A551">
            <v>0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</row>
        <row r="552">
          <cell r="A552">
            <v>0</v>
          </cell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</row>
        <row r="553">
          <cell r="A553">
            <v>0</v>
          </cell>
          <cell r="B553">
            <v>0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</row>
        <row r="554">
          <cell r="A554">
            <v>0</v>
          </cell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</row>
        <row r="555">
          <cell r="A555">
            <v>0</v>
          </cell>
          <cell r="B555">
            <v>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</row>
        <row r="556">
          <cell r="A556">
            <v>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</row>
        <row r="557">
          <cell r="A557">
            <v>0</v>
          </cell>
          <cell r="B557">
            <v>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</row>
        <row r="558">
          <cell r="A558">
            <v>0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</row>
        <row r="559">
          <cell r="A559">
            <v>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</row>
        <row r="560">
          <cell r="A560">
            <v>0</v>
          </cell>
          <cell r="B560">
            <v>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</row>
        <row r="561">
          <cell r="A561">
            <v>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</row>
        <row r="563">
          <cell r="A563">
            <v>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</row>
        <row r="564">
          <cell r="A564">
            <v>0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</row>
        <row r="565">
          <cell r="A565">
            <v>0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</row>
        <row r="566">
          <cell r="A566">
            <v>0</v>
          </cell>
          <cell r="B566">
            <v>0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</row>
        <row r="567">
          <cell r="A567">
            <v>0</v>
          </cell>
          <cell r="B567">
            <v>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</row>
        <row r="568">
          <cell r="A568">
            <v>0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</row>
        <row r="569">
          <cell r="A569">
            <v>0</v>
          </cell>
          <cell r="B569">
            <v>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</row>
        <row r="570">
          <cell r="A570">
            <v>0</v>
          </cell>
          <cell r="B570">
            <v>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</row>
        <row r="571">
          <cell r="A571">
            <v>0</v>
          </cell>
          <cell r="B571">
            <v>0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</row>
        <row r="572">
          <cell r="A572">
            <v>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</row>
        <row r="573">
          <cell r="A573">
            <v>0</v>
          </cell>
          <cell r="B573">
            <v>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</row>
        <row r="574">
          <cell r="A574">
            <v>0</v>
          </cell>
          <cell r="B574">
            <v>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</row>
        <row r="575">
          <cell r="A575">
            <v>0</v>
          </cell>
          <cell r="B575">
            <v>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</row>
        <row r="576">
          <cell r="A576">
            <v>0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</row>
        <row r="577">
          <cell r="A577">
            <v>0</v>
          </cell>
          <cell r="B577">
            <v>0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</row>
        <row r="578">
          <cell r="A578">
            <v>0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</row>
        <row r="579">
          <cell r="A579">
            <v>0</v>
          </cell>
          <cell r="B579">
            <v>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</row>
        <row r="580">
          <cell r="A580">
            <v>0</v>
          </cell>
          <cell r="B580">
            <v>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</row>
        <row r="581">
          <cell r="A581">
            <v>0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</row>
        <row r="582">
          <cell r="A582">
            <v>0</v>
          </cell>
          <cell r="B582">
            <v>0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</row>
        <row r="583">
          <cell r="A583">
            <v>0</v>
          </cell>
          <cell r="B583">
            <v>0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</row>
        <row r="584">
          <cell r="A584">
            <v>0</v>
          </cell>
          <cell r="B584">
            <v>0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</row>
        <row r="585">
          <cell r="A585">
            <v>0</v>
          </cell>
          <cell r="B585">
            <v>0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</row>
        <row r="586">
          <cell r="A586">
            <v>0</v>
          </cell>
          <cell r="B586">
            <v>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</row>
        <row r="587">
          <cell r="A587">
            <v>0</v>
          </cell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</row>
        <row r="588">
          <cell r="A588">
            <v>0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</row>
        <row r="589">
          <cell r="A589">
            <v>0</v>
          </cell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</row>
        <row r="590">
          <cell r="A590">
            <v>0</v>
          </cell>
          <cell r="B590">
            <v>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</row>
        <row r="591">
          <cell r="A591">
            <v>0</v>
          </cell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</row>
        <row r="592">
          <cell r="A592">
            <v>0</v>
          </cell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</row>
        <row r="593">
          <cell r="A593">
            <v>0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</row>
        <row r="594">
          <cell r="A594">
            <v>0</v>
          </cell>
          <cell r="B594">
            <v>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</row>
        <row r="595">
          <cell r="A595">
            <v>0</v>
          </cell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</row>
        <row r="596">
          <cell r="A596">
            <v>0</v>
          </cell>
          <cell r="B596">
            <v>0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</row>
        <row r="597">
          <cell r="A597">
            <v>0</v>
          </cell>
          <cell r="B597">
            <v>0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</row>
        <row r="598">
          <cell r="A598">
            <v>0</v>
          </cell>
          <cell r="B598">
            <v>0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</row>
        <row r="599">
          <cell r="A599">
            <v>0</v>
          </cell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</row>
        <row r="600">
          <cell r="A600">
            <v>0</v>
          </cell>
          <cell r="B600">
            <v>0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</row>
        <row r="601">
          <cell r="A601">
            <v>0</v>
          </cell>
          <cell r="B601">
            <v>0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</row>
        <row r="602">
          <cell r="A602">
            <v>0</v>
          </cell>
          <cell r="B602">
            <v>0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</row>
        <row r="603">
          <cell r="A603">
            <v>0</v>
          </cell>
          <cell r="B603">
            <v>0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</row>
        <row r="604">
          <cell r="A604">
            <v>0</v>
          </cell>
          <cell r="B604">
            <v>0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</row>
        <row r="605">
          <cell r="A605">
            <v>0</v>
          </cell>
          <cell r="B605">
            <v>0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</row>
        <row r="606">
          <cell r="A606">
            <v>0</v>
          </cell>
          <cell r="B606">
            <v>0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</row>
        <row r="607">
          <cell r="A607">
            <v>0</v>
          </cell>
          <cell r="B607">
            <v>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</row>
        <row r="608">
          <cell r="A608">
            <v>0</v>
          </cell>
          <cell r="B608">
            <v>0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</row>
        <row r="609">
          <cell r="A609">
            <v>0</v>
          </cell>
          <cell r="B609">
            <v>0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</row>
        <row r="610">
          <cell r="A610">
            <v>0</v>
          </cell>
          <cell r="B610">
            <v>0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</row>
        <row r="611">
          <cell r="A611">
            <v>0</v>
          </cell>
          <cell r="B611">
            <v>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</row>
        <row r="612">
          <cell r="A612">
            <v>0</v>
          </cell>
          <cell r="B612">
            <v>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</row>
        <row r="613">
          <cell r="A613">
            <v>0</v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</row>
        <row r="614">
          <cell r="A614">
            <v>0</v>
          </cell>
          <cell r="B614">
            <v>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</row>
        <row r="615">
          <cell r="A615">
            <v>0</v>
          </cell>
          <cell r="B615">
            <v>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</row>
        <row r="616">
          <cell r="A616">
            <v>0</v>
          </cell>
          <cell r="B616">
            <v>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</row>
        <row r="617">
          <cell r="A617">
            <v>0</v>
          </cell>
          <cell r="B617">
            <v>0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</row>
        <row r="618">
          <cell r="A618">
            <v>0</v>
          </cell>
          <cell r="B618">
            <v>0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</row>
        <row r="619">
          <cell r="A619">
            <v>0</v>
          </cell>
          <cell r="B619">
            <v>0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</row>
        <row r="620">
          <cell r="A620">
            <v>0</v>
          </cell>
          <cell r="B620">
            <v>0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</row>
        <row r="621">
          <cell r="A621">
            <v>0</v>
          </cell>
          <cell r="B621">
            <v>0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</row>
        <row r="622">
          <cell r="A622">
            <v>0</v>
          </cell>
          <cell r="B622">
            <v>0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</row>
        <row r="623">
          <cell r="A623">
            <v>0</v>
          </cell>
          <cell r="B623">
            <v>0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</row>
        <row r="624">
          <cell r="A624">
            <v>0</v>
          </cell>
          <cell r="B624">
            <v>0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</row>
        <row r="625">
          <cell r="A625">
            <v>0</v>
          </cell>
          <cell r="B625">
            <v>0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</row>
        <row r="626">
          <cell r="A626">
            <v>0</v>
          </cell>
          <cell r="B626">
            <v>0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</row>
        <row r="627">
          <cell r="A627">
            <v>0</v>
          </cell>
          <cell r="B627">
            <v>0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</row>
        <row r="628">
          <cell r="A628">
            <v>0</v>
          </cell>
          <cell r="B628">
            <v>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</row>
        <row r="629">
          <cell r="A629">
            <v>0</v>
          </cell>
          <cell r="B629">
            <v>0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</row>
        <row r="630">
          <cell r="A630">
            <v>0</v>
          </cell>
          <cell r="B630">
            <v>0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</row>
        <row r="631">
          <cell r="A631">
            <v>0</v>
          </cell>
          <cell r="B631">
            <v>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</row>
        <row r="632">
          <cell r="A632">
            <v>0</v>
          </cell>
          <cell r="B632">
            <v>0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</row>
        <row r="633">
          <cell r="A633">
            <v>0</v>
          </cell>
          <cell r="B633">
            <v>0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</row>
        <row r="634">
          <cell r="A634">
            <v>0</v>
          </cell>
          <cell r="B634">
            <v>0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</row>
        <row r="635">
          <cell r="A635">
            <v>0</v>
          </cell>
          <cell r="B635">
            <v>0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</row>
        <row r="636">
          <cell r="A636">
            <v>0</v>
          </cell>
          <cell r="B636">
            <v>0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</row>
        <row r="637">
          <cell r="A637">
            <v>0</v>
          </cell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</row>
        <row r="638">
          <cell r="A638">
            <v>0</v>
          </cell>
          <cell r="B638">
            <v>0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</row>
        <row r="639">
          <cell r="A639">
            <v>0</v>
          </cell>
          <cell r="B639">
            <v>0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</row>
        <row r="640">
          <cell r="A640">
            <v>0</v>
          </cell>
          <cell r="B640">
            <v>0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</row>
        <row r="641">
          <cell r="A641">
            <v>0</v>
          </cell>
          <cell r="B641">
            <v>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</row>
        <row r="642">
          <cell r="A642">
            <v>0</v>
          </cell>
          <cell r="B642">
            <v>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</row>
        <row r="643">
          <cell r="A643">
            <v>0</v>
          </cell>
          <cell r="B643">
            <v>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</row>
        <row r="644">
          <cell r="A644">
            <v>0</v>
          </cell>
          <cell r="B644">
            <v>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</row>
        <row r="645">
          <cell r="A645">
            <v>0</v>
          </cell>
          <cell r="B645">
            <v>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</row>
        <row r="646">
          <cell r="A646">
            <v>0</v>
          </cell>
          <cell r="B646">
            <v>0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</row>
        <row r="647">
          <cell r="A647">
            <v>0</v>
          </cell>
          <cell r="B647">
            <v>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</row>
        <row r="648">
          <cell r="A648">
            <v>0</v>
          </cell>
          <cell r="B648">
            <v>0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</row>
        <row r="649">
          <cell r="A649">
            <v>0</v>
          </cell>
          <cell r="B649">
            <v>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</row>
        <row r="650">
          <cell r="A650">
            <v>0</v>
          </cell>
          <cell r="B650">
            <v>0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</row>
        <row r="651">
          <cell r="A651">
            <v>0</v>
          </cell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</row>
        <row r="652">
          <cell r="A652">
            <v>0</v>
          </cell>
          <cell r="B652">
            <v>0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</row>
        <row r="653">
          <cell r="A653">
            <v>0</v>
          </cell>
          <cell r="B653">
            <v>0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</row>
        <row r="654">
          <cell r="A654">
            <v>0</v>
          </cell>
          <cell r="B654">
            <v>0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</row>
        <row r="655">
          <cell r="A655">
            <v>0</v>
          </cell>
          <cell r="B655">
            <v>0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</row>
        <row r="656">
          <cell r="A656">
            <v>0</v>
          </cell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</row>
        <row r="657">
          <cell r="A657">
            <v>0</v>
          </cell>
          <cell r="B657">
            <v>0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</row>
        <row r="658">
          <cell r="A658">
            <v>0</v>
          </cell>
          <cell r="B658">
            <v>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</row>
        <row r="659">
          <cell r="A659">
            <v>0</v>
          </cell>
          <cell r="B659">
            <v>0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</row>
        <row r="660">
          <cell r="A660">
            <v>0</v>
          </cell>
          <cell r="B660">
            <v>0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</row>
        <row r="661">
          <cell r="A661">
            <v>0</v>
          </cell>
          <cell r="B661">
            <v>0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</row>
        <row r="662">
          <cell r="A662">
            <v>0</v>
          </cell>
          <cell r="B662">
            <v>0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</row>
        <row r="663">
          <cell r="A663">
            <v>0</v>
          </cell>
          <cell r="B663">
            <v>0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</row>
        <row r="664">
          <cell r="A664">
            <v>0</v>
          </cell>
          <cell r="B664">
            <v>0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</row>
        <row r="665">
          <cell r="A665">
            <v>0</v>
          </cell>
          <cell r="B665">
            <v>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</row>
        <row r="666">
          <cell r="A666">
            <v>0</v>
          </cell>
          <cell r="B666">
            <v>0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</row>
        <row r="667">
          <cell r="A667">
            <v>0</v>
          </cell>
          <cell r="B667">
            <v>0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</row>
        <row r="668">
          <cell r="A668">
            <v>0</v>
          </cell>
          <cell r="B668">
            <v>0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</row>
        <row r="669">
          <cell r="A669">
            <v>0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</row>
        <row r="670">
          <cell r="A670">
            <v>0</v>
          </cell>
          <cell r="B670">
            <v>0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</row>
        <row r="671">
          <cell r="A671">
            <v>0</v>
          </cell>
          <cell r="B671">
            <v>0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</row>
        <row r="672">
          <cell r="A672">
            <v>0</v>
          </cell>
          <cell r="B672">
            <v>0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</row>
        <row r="673">
          <cell r="A673">
            <v>0</v>
          </cell>
          <cell r="B673">
            <v>0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</row>
        <row r="674">
          <cell r="A674">
            <v>0</v>
          </cell>
          <cell r="B674">
            <v>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</row>
        <row r="675">
          <cell r="A675">
            <v>0</v>
          </cell>
          <cell r="B675">
            <v>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</row>
        <row r="678">
          <cell r="A678">
            <v>0</v>
          </cell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</row>
        <row r="680">
          <cell r="A680">
            <v>0</v>
          </cell>
          <cell r="B680">
            <v>0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</row>
        <row r="684">
          <cell r="A684">
            <v>0</v>
          </cell>
          <cell r="B684">
            <v>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</row>
        <row r="687">
          <cell r="A687">
            <v>0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</row>
        <row r="688">
          <cell r="A688">
            <v>0</v>
          </cell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</row>
        <row r="690">
          <cell r="A690">
            <v>0</v>
          </cell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</row>
        <row r="692">
          <cell r="A692">
            <v>0</v>
          </cell>
          <cell r="B692">
            <v>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</row>
        <row r="693">
          <cell r="A693">
            <v>0</v>
          </cell>
          <cell r="B693">
            <v>0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</row>
        <row r="696">
          <cell r="A696">
            <v>0</v>
          </cell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</row>
        <row r="698">
          <cell r="A698">
            <v>0</v>
          </cell>
          <cell r="B698">
            <v>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</row>
        <row r="700">
          <cell r="A700">
            <v>0</v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</row>
        <row r="701">
          <cell r="A701">
            <v>0</v>
          </cell>
          <cell r="B701">
            <v>0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</row>
        <row r="702">
          <cell r="A702">
            <v>0</v>
          </cell>
          <cell r="B702">
            <v>0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</row>
        <row r="703">
          <cell r="A703">
            <v>0</v>
          </cell>
          <cell r="B703">
            <v>0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</row>
        <row r="704">
          <cell r="A704">
            <v>0</v>
          </cell>
          <cell r="B704">
            <v>0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</row>
        <row r="705">
          <cell r="A705">
            <v>0</v>
          </cell>
          <cell r="B705">
            <v>0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</row>
        <row r="706">
          <cell r="A706">
            <v>0</v>
          </cell>
          <cell r="B706">
            <v>0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</row>
        <row r="707">
          <cell r="A707">
            <v>0</v>
          </cell>
          <cell r="B707">
            <v>0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</row>
        <row r="708">
          <cell r="A708">
            <v>0</v>
          </cell>
          <cell r="B708">
            <v>0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</row>
        <row r="709">
          <cell r="A709">
            <v>0</v>
          </cell>
          <cell r="B709">
            <v>0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</row>
        <row r="710">
          <cell r="A710">
            <v>0</v>
          </cell>
          <cell r="B710">
            <v>0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</row>
        <row r="711">
          <cell r="A711">
            <v>0</v>
          </cell>
          <cell r="B711">
            <v>0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</row>
        <row r="712">
          <cell r="A712">
            <v>0</v>
          </cell>
          <cell r="B712">
            <v>0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</row>
        <row r="713">
          <cell r="A713">
            <v>0</v>
          </cell>
          <cell r="B713">
            <v>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</row>
        <row r="714">
          <cell r="A714">
            <v>0</v>
          </cell>
          <cell r="B714">
            <v>0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</row>
        <row r="715">
          <cell r="A715">
            <v>0</v>
          </cell>
          <cell r="B715">
            <v>0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</row>
        <row r="716">
          <cell r="A716">
            <v>0</v>
          </cell>
          <cell r="B716">
            <v>0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</row>
        <row r="717">
          <cell r="A717">
            <v>0</v>
          </cell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</row>
        <row r="718">
          <cell r="A718">
            <v>0</v>
          </cell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</row>
        <row r="719">
          <cell r="A719">
            <v>0</v>
          </cell>
          <cell r="B719">
            <v>0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</row>
        <row r="720">
          <cell r="A720">
            <v>0</v>
          </cell>
          <cell r="B720">
            <v>0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</row>
        <row r="721">
          <cell r="A721">
            <v>0</v>
          </cell>
          <cell r="B721">
            <v>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</row>
        <row r="723">
          <cell r="A723">
            <v>0</v>
          </cell>
          <cell r="B723">
            <v>0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</row>
        <row r="724">
          <cell r="A724">
            <v>0</v>
          </cell>
          <cell r="B724">
            <v>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</row>
        <row r="725">
          <cell r="A725">
            <v>0</v>
          </cell>
          <cell r="B725">
            <v>0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</row>
        <row r="726">
          <cell r="A726">
            <v>0</v>
          </cell>
          <cell r="B726">
            <v>0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</row>
        <row r="727">
          <cell r="A727">
            <v>0</v>
          </cell>
          <cell r="B727">
            <v>0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</row>
        <row r="728">
          <cell r="A728">
            <v>0</v>
          </cell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</row>
        <row r="729">
          <cell r="A729">
            <v>0</v>
          </cell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</row>
        <row r="730">
          <cell r="A730">
            <v>0</v>
          </cell>
          <cell r="B730">
            <v>0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</row>
        <row r="731">
          <cell r="A731">
            <v>0</v>
          </cell>
          <cell r="B731">
            <v>0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</row>
        <row r="732">
          <cell r="A732">
            <v>0</v>
          </cell>
          <cell r="B732">
            <v>0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</row>
        <row r="734">
          <cell r="A734">
            <v>0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</row>
        <row r="735">
          <cell r="A735">
            <v>0</v>
          </cell>
          <cell r="B735">
            <v>0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</row>
        <row r="736">
          <cell r="A736">
            <v>0</v>
          </cell>
          <cell r="B736">
            <v>0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</row>
        <row r="737">
          <cell r="A737">
            <v>0</v>
          </cell>
          <cell r="B737">
            <v>0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</row>
        <row r="738">
          <cell r="A738">
            <v>0</v>
          </cell>
          <cell r="B738">
            <v>0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</row>
        <row r="739">
          <cell r="A739">
            <v>0</v>
          </cell>
          <cell r="B739">
            <v>0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</row>
        <row r="740">
          <cell r="A740">
            <v>0</v>
          </cell>
          <cell r="B740">
            <v>0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</row>
        <row r="741">
          <cell r="A741">
            <v>0</v>
          </cell>
          <cell r="B741">
            <v>0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</row>
        <row r="742">
          <cell r="A742">
            <v>0</v>
          </cell>
          <cell r="B742">
            <v>0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</row>
        <row r="743">
          <cell r="A743">
            <v>0</v>
          </cell>
          <cell r="B743">
            <v>0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</row>
        <row r="744">
          <cell r="A744">
            <v>0</v>
          </cell>
          <cell r="B744">
            <v>0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</row>
        <row r="745">
          <cell r="A745">
            <v>0</v>
          </cell>
          <cell r="B745">
            <v>0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</row>
        <row r="746">
          <cell r="A746">
            <v>0</v>
          </cell>
          <cell r="B746">
            <v>0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</row>
        <row r="747">
          <cell r="A747">
            <v>0</v>
          </cell>
          <cell r="B747">
            <v>0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</row>
        <row r="748">
          <cell r="A748">
            <v>0</v>
          </cell>
          <cell r="B748">
            <v>0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</row>
        <row r="749">
          <cell r="A749">
            <v>0</v>
          </cell>
          <cell r="B749">
            <v>0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</row>
        <row r="750">
          <cell r="A750">
            <v>0</v>
          </cell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</row>
        <row r="751">
          <cell r="A751">
            <v>0</v>
          </cell>
          <cell r="B751">
            <v>0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</row>
        <row r="752">
          <cell r="A752">
            <v>0</v>
          </cell>
          <cell r="B752">
            <v>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</row>
        <row r="753">
          <cell r="A753">
            <v>0</v>
          </cell>
          <cell r="B753">
            <v>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</row>
        <row r="754">
          <cell r="A754">
            <v>0</v>
          </cell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</row>
        <row r="755">
          <cell r="A755">
            <v>0</v>
          </cell>
          <cell r="B755">
            <v>0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</row>
        <row r="756">
          <cell r="A756">
            <v>0</v>
          </cell>
          <cell r="B756">
            <v>0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</row>
        <row r="757">
          <cell r="A757">
            <v>0</v>
          </cell>
          <cell r="B757">
            <v>0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</row>
        <row r="758">
          <cell r="A758">
            <v>0</v>
          </cell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</row>
        <row r="759">
          <cell r="A759">
            <v>0</v>
          </cell>
          <cell r="B759">
            <v>0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</row>
        <row r="760">
          <cell r="A760">
            <v>0</v>
          </cell>
          <cell r="B760">
            <v>0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</row>
        <row r="761">
          <cell r="A761">
            <v>0</v>
          </cell>
          <cell r="B761">
            <v>0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</row>
        <row r="762">
          <cell r="A762">
            <v>0</v>
          </cell>
          <cell r="B762">
            <v>0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</row>
        <row r="763">
          <cell r="A763">
            <v>0</v>
          </cell>
          <cell r="B763">
            <v>0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</row>
        <row r="764">
          <cell r="A764">
            <v>0</v>
          </cell>
          <cell r="B764">
            <v>0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</row>
        <row r="765">
          <cell r="A765">
            <v>0</v>
          </cell>
          <cell r="B765">
            <v>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</row>
        <row r="766">
          <cell r="A766">
            <v>0</v>
          </cell>
          <cell r="B766">
            <v>0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</row>
        <row r="767">
          <cell r="A767">
            <v>0</v>
          </cell>
          <cell r="B767">
            <v>0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</row>
        <row r="768">
          <cell r="A768">
            <v>0</v>
          </cell>
          <cell r="B768">
            <v>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</row>
        <row r="769">
          <cell r="A769">
            <v>0</v>
          </cell>
          <cell r="B769">
            <v>0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</row>
        <row r="770">
          <cell r="A770">
            <v>0</v>
          </cell>
          <cell r="B770">
            <v>0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</row>
        <row r="771">
          <cell r="A771">
            <v>0</v>
          </cell>
          <cell r="B771">
            <v>0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</row>
        <row r="772">
          <cell r="A772">
            <v>0</v>
          </cell>
          <cell r="B772">
            <v>0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</row>
        <row r="773">
          <cell r="A773">
            <v>0</v>
          </cell>
          <cell r="B773">
            <v>0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</row>
        <row r="774">
          <cell r="A774">
            <v>0</v>
          </cell>
          <cell r="B774">
            <v>0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</row>
        <row r="775">
          <cell r="A775">
            <v>0</v>
          </cell>
          <cell r="B775">
            <v>0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</row>
        <row r="776">
          <cell r="A776">
            <v>0</v>
          </cell>
          <cell r="B776">
            <v>0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</row>
        <row r="777">
          <cell r="A777">
            <v>0</v>
          </cell>
          <cell r="B777">
            <v>0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</row>
        <row r="778">
          <cell r="A778">
            <v>0</v>
          </cell>
          <cell r="B778">
            <v>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</row>
        <row r="779">
          <cell r="A779">
            <v>0</v>
          </cell>
          <cell r="B779">
            <v>0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</row>
        <row r="780">
          <cell r="A780">
            <v>0</v>
          </cell>
          <cell r="B780">
            <v>0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</row>
        <row r="781">
          <cell r="A781">
            <v>0</v>
          </cell>
          <cell r="B781">
            <v>0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</row>
        <row r="782">
          <cell r="A782">
            <v>0</v>
          </cell>
          <cell r="B782">
            <v>0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</row>
        <row r="783">
          <cell r="A783">
            <v>0</v>
          </cell>
          <cell r="B783">
            <v>0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</row>
        <row r="784">
          <cell r="A784">
            <v>0</v>
          </cell>
          <cell r="B784">
            <v>0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</row>
        <row r="785">
          <cell r="A785">
            <v>0</v>
          </cell>
          <cell r="B785">
            <v>0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</row>
        <row r="786">
          <cell r="A786">
            <v>0</v>
          </cell>
          <cell r="B786">
            <v>0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</row>
        <row r="787">
          <cell r="A787">
            <v>0</v>
          </cell>
          <cell r="B787">
            <v>0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</row>
        <row r="788">
          <cell r="A788">
            <v>0</v>
          </cell>
          <cell r="B788">
            <v>0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</row>
        <row r="789">
          <cell r="A789">
            <v>0</v>
          </cell>
          <cell r="B789">
            <v>0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</row>
        <row r="790">
          <cell r="A790">
            <v>0</v>
          </cell>
          <cell r="B790">
            <v>0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</row>
        <row r="791">
          <cell r="A791">
            <v>0</v>
          </cell>
          <cell r="B791">
            <v>0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</row>
        <row r="792">
          <cell r="A792">
            <v>0</v>
          </cell>
          <cell r="B792">
            <v>0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</row>
        <row r="793">
          <cell r="A793">
            <v>0</v>
          </cell>
          <cell r="B793">
            <v>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</row>
        <row r="794">
          <cell r="A794">
            <v>0</v>
          </cell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</row>
        <row r="795">
          <cell r="A795">
            <v>0</v>
          </cell>
          <cell r="B795">
            <v>0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</row>
        <row r="796">
          <cell r="A796">
            <v>0</v>
          </cell>
          <cell r="B796">
            <v>0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</row>
        <row r="797">
          <cell r="A797">
            <v>0</v>
          </cell>
          <cell r="B797">
            <v>0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</row>
        <row r="798">
          <cell r="A798">
            <v>0</v>
          </cell>
          <cell r="B798">
            <v>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</row>
        <row r="799">
          <cell r="A799">
            <v>0</v>
          </cell>
          <cell r="B799">
            <v>0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</row>
        <row r="800">
          <cell r="A800">
            <v>0</v>
          </cell>
          <cell r="B800">
            <v>0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</row>
        <row r="801">
          <cell r="A801">
            <v>0</v>
          </cell>
          <cell r="B801">
            <v>0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</row>
        <row r="802">
          <cell r="A802">
            <v>0</v>
          </cell>
          <cell r="B802">
            <v>0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</row>
        <row r="803">
          <cell r="A803">
            <v>0</v>
          </cell>
          <cell r="B803">
            <v>0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</row>
        <row r="804">
          <cell r="A804">
            <v>0</v>
          </cell>
          <cell r="B804">
            <v>0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</row>
        <row r="805">
          <cell r="A805">
            <v>0</v>
          </cell>
          <cell r="B805">
            <v>0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</row>
        <row r="806">
          <cell r="A806">
            <v>0</v>
          </cell>
          <cell r="B806">
            <v>0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</row>
        <row r="807">
          <cell r="A807">
            <v>0</v>
          </cell>
          <cell r="B807">
            <v>0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</row>
        <row r="808">
          <cell r="A808">
            <v>0</v>
          </cell>
          <cell r="B808">
            <v>0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</row>
        <row r="809">
          <cell r="A809">
            <v>0</v>
          </cell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</row>
        <row r="810">
          <cell r="A810">
            <v>0</v>
          </cell>
          <cell r="B810">
            <v>0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</row>
        <row r="811">
          <cell r="A811">
            <v>0</v>
          </cell>
          <cell r="B811">
            <v>0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</row>
        <row r="812">
          <cell r="A812">
            <v>0</v>
          </cell>
          <cell r="B812">
            <v>0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</row>
        <row r="814">
          <cell r="A814">
            <v>0</v>
          </cell>
          <cell r="B814">
            <v>0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</row>
        <row r="815">
          <cell r="A815">
            <v>0</v>
          </cell>
          <cell r="B815">
            <v>0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</row>
        <row r="816">
          <cell r="A816">
            <v>0</v>
          </cell>
          <cell r="B816">
            <v>0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</row>
        <row r="817">
          <cell r="A817">
            <v>0</v>
          </cell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</row>
        <row r="818">
          <cell r="A818">
            <v>0</v>
          </cell>
          <cell r="B818">
            <v>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</row>
        <row r="819">
          <cell r="A819">
            <v>0</v>
          </cell>
          <cell r="B819">
            <v>0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</row>
        <row r="820">
          <cell r="A820">
            <v>0</v>
          </cell>
          <cell r="B820">
            <v>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</row>
        <row r="821">
          <cell r="A821">
            <v>0</v>
          </cell>
          <cell r="B821">
            <v>0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</row>
        <row r="822">
          <cell r="A822">
            <v>0</v>
          </cell>
          <cell r="B822">
            <v>0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</row>
        <row r="823">
          <cell r="A823">
            <v>0</v>
          </cell>
          <cell r="B823">
            <v>0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</row>
        <row r="824">
          <cell r="A824">
            <v>0</v>
          </cell>
          <cell r="B824">
            <v>0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</row>
        <row r="825">
          <cell r="A825">
            <v>0</v>
          </cell>
          <cell r="B825">
            <v>0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</row>
        <row r="826">
          <cell r="A826">
            <v>0</v>
          </cell>
          <cell r="B826">
            <v>0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</row>
        <row r="827">
          <cell r="A827">
            <v>0</v>
          </cell>
          <cell r="B827">
            <v>0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</row>
        <row r="828">
          <cell r="A828">
            <v>0</v>
          </cell>
          <cell r="B828">
            <v>0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</row>
        <row r="829">
          <cell r="A829">
            <v>0</v>
          </cell>
          <cell r="B829">
            <v>0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</row>
        <row r="830">
          <cell r="A830">
            <v>0</v>
          </cell>
          <cell r="B830">
            <v>0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</row>
        <row r="831">
          <cell r="A831">
            <v>0</v>
          </cell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</row>
        <row r="832">
          <cell r="A832">
            <v>0</v>
          </cell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</row>
        <row r="833">
          <cell r="A833">
            <v>0</v>
          </cell>
          <cell r="B833">
            <v>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</row>
        <row r="834">
          <cell r="A834">
            <v>0</v>
          </cell>
          <cell r="B834">
            <v>0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</row>
        <row r="835">
          <cell r="A835">
            <v>0</v>
          </cell>
          <cell r="B835">
            <v>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</row>
        <row r="836">
          <cell r="A836">
            <v>0</v>
          </cell>
          <cell r="B836">
            <v>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</row>
        <row r="837">
          <cell r="A837">
            <v>0</v>
          </cell>
          <cell r="B837">
            <v>0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</row>
        <row r="838">
          <cell r="A838">
            <v>0</v>
          </cell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</row>
        <row r="839">
          <cell r="A839">
            <v>0</v>
          </cell>
          <cell r="B839">
            <v>0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</row>
        <row r="840">
          <cell r="A840">
            <v>0</v>
          </cell>
          <cell r="B840">
            <v>0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</row>
        <row r="841">
          <cell r="A841">
            <v>0</v>
          </cell>
          <cell r="B841">
            <v>0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</row>
        <row r="842">
          <cell r="A842">
            <v>0</v>
          </cell>
          <cell r="B842">
            <v>0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</row>
        <row r="843">
          <cell r="A843">
            <v>0</v>
          </cell>
          <cell r="B843">
            <v>0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</row>
        <row r="844">
          <cell r="A844">
            <v>0</v>
          </cell>
          <cell r="B844">
            <v>0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</row>
        <row r="845">
          <cell r="A845">
            <v>0</v>
          </cell>
          <cell r="B845">
            <v>0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</row>
        <row r="846">
          <cell r="A846">
            <v>0</v>
          </cell>
          <cell r="B846">
            <v>0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</row>
        <row r="847">
          <cell r="A847">
            <v>0</v>
          </cell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</row>
        <row r="848">
          <cell r="A848">
            <v>0</v>
          </cell>
          <cell r="B848">
            <v>0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</row>
        <row r="849">
          <cell r="A849">
            <v>0</v>
          </cell>
          <cell r="B849">
            <v>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</row>
        <row r="850">
          <cell r="A850">
            <v>0</v>
          </cell>
          <cell r="B850">
            <v>0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</row>
        <row r="852">
          <cell r="A852">
            <v>0</v>
          </cell>
          <cell r="B852">
            <v>0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</row>
        <row r="853">
          <cell r="A853">
            <v>0</v>
          </cell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</row>
        <row r="854">
          <cell r="A854">
            <v>0</v>
          </cell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</row>
        <row r="855">
          <cell r="A855">
            <v>0</v>
          </cell>
          <cell r="B855">
            <v>0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</row>
        <row r="857">
          <cell r="A857">
            <v>0</v>
          </cell>
          <cell r="B857">
            <v>0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</row>
        <row r="858">
          <cell r="A858">
            <v>0</v>
          </cell>
          <cell r="B858">
            <v>0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</row>
        <row r="859">
          <cell r="A859">
            <v>0</v>
          </cell>
          <cell r="B859">
            <v>0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</row>
        <row r="860">
          <cell r="A860">
            <v>0</v>
          </cell>
          <cell r="B860">
            <v>0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</row>
        <row r="861">
          <cell r="A861">
            <v>0</v>
          </cell>
          <cell r="B861">
            <v>0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</row>
        <row r="862">
          <cell r="A862">
            <v>0</v>
          </cell>
          <cell r="B862">
            <v>0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</row>
        <row r="863">
          <cell r="A863">
            <v>0</v>
          </cell>
          <cell r="B863">
            <v>0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</row>
        <row r="864">
          <cell r="A864">
            <v>0</v>
          </cell>
          <cell r="B864">
            <v>0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</row>
        <row r="865">
          <cell r="A865">
            <v>0</v>
          </cell>
          <cell r="B865">
            <v>0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</row>
        <row r="866">
          <cell r="A866">
            <v>0</v>
          </cell>
          <cell r="B866">
            <v>0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</row>
        <row r="867">
          <cell r="A867">
            <v>0</v>
          </cell>
          <cell r="B867">
            <v>0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</row>
        <row r="868">
          <cell r="A868">
            <v>0</v>
          </cell>
          <cell r="B868">
            <v>0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</row>
        <row r="869">
          <cell r="A869">
            <v>0</v>
          </cell>
          <cell r="B869">
            <v>0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</row>
        <row r="870">
          <cell r="A870">
            <v>0</v>
          </cell>
          <cell r="B870">
            <v>0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</row>
        <row r="871">
          <cell r="A871">
            <v>0</v>
          </cell>
          <cell r="B871">
            <v>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</row>
        <row r="872">
          <cell r="A872">
            <v>0</v>
          </cell>
          <cell r="B872">
            <v>0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</row>
        <row r="873">
          <cell r="A873">
            <v>0</v>
          </cell>
          <cell r="B873">
            <v>0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</row>
        <row r="874">
          <cell r="A874">
            <v>0</v>
          </cell>
          <cell r="B874">
            <v>0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</row>
        <row r="875">
          <cell r="A875">
            <v>0</v>
          </cell>
          <cell r="B875">
            <v>0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</row>
        <row r="876">
          <cell r="A876">
            <v>0</v>
          </cell>
          <cell r="B876">
            <v>0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</row>
        <row r="877">
          <cell r="A877">
            <v>0</v>
          </cell>
          <cell r="B877">
            <v>0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</row>
        <row r="878">
          <cell r="A878">
            <v>0</v>
          </cell>
          <cell r="B878">
            <v>0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</row>
        <row r="879">
          <cell r="A879">
            <v>0</v>
          </cell>
          <cell r="B879">
            <v>0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</row>
        <row r="880">
          <cell r="A880">
            <v>0</v>
          </cell>
          <cell r="B880">
            <v>0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</row>
        <row r="881">
          <cell r="A881">
            <v>0</v>
          </cell>
          <cell r="B881">
            <v>0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</row>
        <row r="882">
          <cell r="A882">
            <v>0</v>
          </cell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</row>
        <row r="883">
          <cell r="A883">
            <v>0</v>
          </cell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</row>
        <row r="884">
          <cell r="A884">
            <v>0</v>
          </cell>
          <cell r="B884">
            <v>0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</row>
        <row r="885">
          <cell r="A885">
            <v>0</v>
          </cell>
          <cell r="B885">
            <v>0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</row>
        <row r="886">
          <cell r="A886">
            <v>0</v>
          </cell>
          <cell r="B886">
            <v>0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</row>
        <row r="887">
          <cell r="A887">
            <v>0</v>
          </cell>
          <cell r="B887">
            <v>0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</row>
        <row r="888">
          <cell r="A888">
            <v>0</v>
          </cell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</row>
        <row r="889">
          <cell r="A889">
            <v>0</v>
          </cell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</row>
        <row r="890">
          <cell r="A890">
            <v>0</v>
          </cell>
          <cell r="B890">
            <v>0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</row>
        <row r="891">
          <cell r="A891">
            <v>0</v>
          </cell>
          <cell r="B891">
            <v>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</row>
        <row r="892">
          <cell r="A892">
            <v>0</v>
          </cell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</row>
        <row r="893">
          <cell r="A893">
            <v>0</v>
          </cell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</row>
        <row r="894">
          <cell r="A894">
            <v>0</v>
          </cell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</row>
        <row r="895">
          <cell r="A895">
            <v>0</v>
          </cell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</row>
        <row r="896">
          <cell r="A896">
            <v>0</v>
          </cell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</row>
        <row r="897">
          <cell r="A897">
            <v>0</v>
          </cell>
          <cell r="B897">
            <v>0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</row>
        <row r="898">
          <cell r="A898">
            <v>0</v>
          </cell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</row>
        <row r="899">
          <cell r="A899">
            <v>0</v>
          </cell>
          <cell r="B899">
            <v>0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</row>
        <row r="900">
          <cell r="A900">
            <v>0</v>
          </cell>
          <cell r="B900">
            <v>0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</row>
        <row r="901">
          <cell r="A901">
            <v>0</v>
          </cell>
          <cell r="B901">
            <v>0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</row>
        <row r="902">
          <cell r="A902">
            <v>0</v>
          </cell>
          <cell r="B902">
            <v>0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</row>
        <row r="903">
          <cell r="A903">
            <v>0</v>
          </cell>
          <cell r="B903">
            <v>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</row>
        <row r="904">
          <cell r="A904">
            <v>0</v>
          </cell>
          <cell r="B904">
            <v>0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</row>
        <row r="905">
          <cell r="A905">
            <v>0</v>
          </cell>
          <cell r="B905">
            <v>0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</row>
        <row r="906">
          <cell r="A906">
            <v>0</v>
          </cell>
          <cell r="B906">
            <v>0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</row>
        <row r="907">
          <cell r="A907">
            <v>0</v>
          </cell>
          <cell r="B907">
            <v>0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</row>
        <row r="908">
          <cell r="A908">
            <v>0</v>
          </cell>
          <cell r="B908">
            <v>0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</row>
        <row r="909">
          <cell r="A909">
            <v>0</v>
          </cell>
          <cell r="B909">
            <v>0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</row>
        <row r="910">
          <cell r="A910">
            <v>0</v>
          </cell>
          <cell r="B910">
            <v>0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</row>
        <row r="911">
          <cell r="A911">
            <v>0</v>
          </cell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</row>
        <row r="912">
          <cell r="A912">
            <v>0</v>
          </cell>
          <cell r="B912">
            <v>0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</row>
        <row r="913">
          <cell r="A913">
            <v>0</v>
          </cell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</row>
        <row r="914">
          <cell r="A914">
            <v>0</v>
          </cell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</row>
        <row r="915">
          <cell r="A915">
            <v>0</v>
          </cell>
          <cell r="B915">
            <v>0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</row>
        <row r="916">
          <cell r="A916">
            <v>0</v>
          </cell>
          <cell r="B916">
            <v>0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</row>
        <row r="917">
          <cell r="A917">
            <v>0</v>
          </cell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</row>
        <row r="918">
          <cell r="A918">
            <v>0</v>
          </cell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</row>
        <row r="919">
          <cell r="A919">
            <v>0</v>
          </cell>
          <cell r="B919">
            <v>0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</row>
        <row r="920">
          <cell r="A920">
            <v>0</v>
          </cell>
          <cell r="B920">
            <v>0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</row>
        <row r="921">
          <cell r="A921">
            <v>0</v>
          </cell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</row>
        <row r="922">
          <cell r="A922">
            <v>0</v>
          </cell>
          <cell r="B922">
            <v>0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</row>
        <row r="923">
          <cell r="A923">
            <v>0</v>
          </cell>
          <cell r="B923">
            <v>0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</row>
        <row r="924">
          <cell r="A924">
            <v>0</v>
          </cell>
          <cell r="B924">
            <v>0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</row>
        <row r="925">
          <cell r="A925">
            <v>0</v>
          </cell>
          <cell r="B925">
            <v>0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</row>
        <row r="926">
          <cell r="A926">
            <v>0</v>
          </cell>
          <cell r="B926">
            <v>0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</row>
        <row r="927">
          <cell r="A927">
            <v>0</v>
          </cell>
          <cell r="B927">
            <v>0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</row>
        <row r="928">
          <cell r="A928">
            <v>0</v>
          </cell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</row>
        <row r="929">
          <cell r="A929">
            <v>0</v>
          </cell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</row>
        <row r="930">
          <cell r="A930">
            <v>0</v>
          </cell>
          <cell r="B930">
            <v>0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</row>
        <row r="931">
          <cell r="A931">
            <v>0</v>
          </cell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</row>
        <row r="932">
          <cell r="A932">
            <v>0</v>
          </cell>
          <cell r="B932">
            <v>0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</row>
        <row r="933">
          <cell r="A933">
            <v>0</v>
          </cell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</row>
        <row r="934">
          <cell r="A934">
            <v>0</v>
          </cell>
          <cell r="B934">
            <v>0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</row>
        <row r="935">
          <cell r="A935">
            <v>0</v>
          </cell>
          <cell r="B935">
            <v>0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</row>
        <row r="936">
          <cell r="A936">
            <v>0</v>
          </cell>
          <cell r="B936">
            <v>0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</row>
        <row r="937">
          <cell r="A937">
            <v>0</v>
          </cell>
          <cell r="B937">
            <v>0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</row>
        <row r="939">
          <cell r="A939">
            <v>0</v>
          </cell>
          <cell r="B939">
            <v>0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</row>
        <row r="940">
          <cell r="A940">
            <v>0</v>
          </cell>
          <cell r="B940">
            <v>0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</row>
        <row r="941">
          <cell r="A941">
            <v>0</v>
          </cell>
          <cell r="B941">
            <v>0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</row>
        <row r="942">
          <cell r="A942">
            <v>0</v>
          </cell>
          <cell r="B942">
            <v>0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</row>
        <row r="943">
          <cell r="A943">
            <v>0</v>
          </cell>
          <cell r="B943">
            <v>0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</row>
        <row r="944">
          <cell r="A944">
            <v>0</v>
          </cell>
          <cell r="B944">
            <v>0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</row>
        <row r="946">
          <cell r="A946">
            <v>0</v>
          </cell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</row>
        <row r="947">
          <cell r="A947">
            <v>0</v>
          </cell>
          <cell r="B947">
            <v>0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</row>
        <row r="948">
          <cell r="A948">
            <v>0</v>
          </cell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</row>
        <row r="949">
          <cell r="A949">
            <v>0</v>
          </cell>
          <cell r="B949">
            <v>0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</row>
        <row r="950">
          <cell r="A950">
            <v>0</v>
          </cell>
          <cell r="B950">
            <v>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</row>
        <row r="951">
          <cell r="A951">
            <v>0</v>
          </cell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</row>
        <row r="952">
          <cell r="A952">
            <v>0</v>
          </cell>
          <cell r="B952">
            <v>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</row>
        <row r="954">
          <cell r="A954">
            <v>0</v>
          </cell>
          <cell r="B954">
            <v>0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</row>
        <row r="955">
          <cell r="A955">
            <v>0</v>
          </cell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</row>
        <row r="956">
          <cell r="A956">
            <v>0</v>
          </cell>
          <cell r="B956">
            <v>0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</row>
        <row r="957">
          <cell r="A957">
            <v>0</v>
          </cell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</row>
        <row r="958">
          <cell r="A958">
            <v>0</v>
          </cell>
          <cell r="B958">
            <v>0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</row>
        <row r="959">
          <cell r="A959">
            <v>0</v>
          </cell>
          <cell r="B959">
            <v>0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</row>
        <row r="960">
          <cell r="A960">
            <v>0</v>
          </cell>
          <cell r="B960">
            <v>0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</row>
        <row r="961">
          <cell r="A961">
            <v>0</v>
          </cell>
          <cell r="B961">
            <v>0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</row>
        <row r="962">
          <cell r="A962">
            <v>0</v>
          </cell>
          <cell r="B962">
            <v>0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</row>
        <row r="963">
          <cell r="A963">
            <v>0</v>
          </cell>
          <cell r="B963">
            <v>0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</row>
        <row r="964">
          <cell r="A964">
            <v>0</v>
          </cell>
          <cell r="B964">
            <v>0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</row>
        <row r="965">
          <cell r="A965">
            <v>0</v>
          </cell>
          <cell r="B965">
            <v>0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</row>
        <row r="966">
          <cell r="A966">
            <v>0</v>
          </cell>
          <cell r="B966">
            <v>0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</row>
        <row r="967">
          <cell r="A967">
            <v>0</v>
          </cell>
          <cell r="B967">
            <v>0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</row>
        <row r="968">
          <cell r="A968">
            <v>0</v>
          </cell>
          <cell r="B968">
            <v>0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</row>
        <row r="969">
          <cell r="A969">
            <v>0</v>
          </cell>
          <cell r="B969">
            <v>0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</row>
        <row r="970">
          <cell r="A970">
            <v>0</v>
          </cell>
          <cell r="B970">
            <v>0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</row>
        <row r="971">
          <cell r="A971">
            <v>0</v>
          </cell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</row>
        <row r="972">
          <cell r="A972">
            <v>0</v>
          </cell>
          <cell r="B972">
            <v>0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</row>
        <row r="973">
          <cell r="A973">
            <v>0</v>
          </cell>
          <cell r="B973">
            <v>0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</row>
        <row r="974">
          <cell r="A974">
            <v>0</v>
          </cell>
          <cell r="B974">
            <v>0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</row>
        <row r="975">
          <cell r="A975">
            <v>0</v>
          </cell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</row>
        <row r="976">
          <cell r="A976">
            <v>0</v>
          </cell>
          <cell r="B976">
            <v>0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</row>
        <row r="977">
          <cell r="A977">
            <v>0</v>
          </cell>
          <cell r="B977">
            <v>0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</row>
        <row r="978">
          <cell r="A978">
            <v>0</v>
          </cell>
          <cell r="B978">
            <v>0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</row>
        <row r="979">
          <cell r="A979">
            <v>0</v>
          </cell>
          <cell r="B979">
            <v>0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</row>
        <row r="980">
          <cell r="A980">
            <v>0</v>
          </cell>
          <cell r="B980">
            <v>0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</row>
        <row r="981">
          <cell r="A981">
            <v>0</v>
          </cell>
          <cell r="B981">
            <v>0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</row>
        <row r="982">
          <cell r="A982">
            <v>0</v>
          </cell>
          <cell r="B982">
            <v>0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</row>
        <row r="983">
          <cell r="A983">
            <v>0</v>
          </cell>
          <cell r="B983">
            <v>0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</row>
        <row r="984">
          <cell r="A984">
            <v>0</v>
          </cell>
          <cell r="B984">
            <v>0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</row>
        <row r="985">
          <cell r="A985">
            <v>0</v>
          </cell>
          <cell r="B985">
            <v>0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</row>
        <row r="986">
          <cell r="A986">
            <v>0</v>
          </cell>
          <cell r="B986">
            <v>0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</row>
        <row r="987">
          <cell r="A987">
            <v>0</v>
          </cell>
          <cell r="B987">
            <v>0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</row>
        <row r="988">
          <cell r="A988">
            <v>0</v>
          </cell>
          <cell r="B988">
            <v>0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</row>
        <row r="989">
          <cell r="A989">
            <v>0</v>
          </cell>
          <cell r="B989">
            <v>0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</row>
        <row r="990">
          <cell r="A990">
            <v>0</v>
          </cell>
          <cell r="B990">
            <v>0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</row>
        <row r="991">
          <cell r="A991">
            <v>0</v>
          </cell>
          <cell r="B991">
            <v>0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</row>
        <row r="992">
          <cell r="A992">
            <v>0</v>
          </cell>
          <cell r="B992">
            <v>0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</row>
        <row r="993">
          <cell r="A993">
            <v>0</v>
          </cell>
          <cell r="B993">
            <v>0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</row>
        <row r="994">
          <cell r="A994">
            <v>0</v>
          </cell>
          <cell r="B994">
            <v>0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</row>
        <row r="995">
          <cell r="A995">
            <v>0</v>
          </cell>
          <cell r="B995">
            <v>0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</row>
        <row r="996">
          <cell r="A996">
            <v>0</v>
          </cell>
          <cell r="B996">
            <v>0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</row>
        <row r="997">
          <cell r="A997">
            <v>0</v>
          </cell>
          <cell r="B997">
            <v>0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</row>
        <row r="998">
          <cell r="A998">
            <v>0</v>
          </cell>
          <cell r="B998">
            <v>0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</row>
        <row r="999">
          <cell r="A999">
            <v>0</v>
          </cell>
          <cell r="B999">
            <v>0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</row>
        <row r="1000">
          <cell r="A1000">
            <v>0</v>
          </cell>
          <cell r="B1000">
            <v>0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國高中組綠能科技+社會照顧頒獎表"/>
      <sheetName val="綠能科技(高)"/>
      <sheetName val="綠能科技(國)"/>
      <sheetName val="社會照顧(高) "/>
      <sheetName val="國高中組 創意1 "/>
      <sheetName val="國高中組 創意2"/>
      <sheetName val="國高中組 作動"/>
      <sheetName val="國高中組 美觀、市場、傳達"/>
      <sheetName val="國高中組E-5 環保、整體 "/>
    </sheetNames>
    <sheetDataSet>
      <sheetData sheetId="0">
        <row r="12">
          <cell r="F12">
            <v>14</v>
          </cell>
        </row>
        <row r="13">
          <cell r="F13">
            <v>13</v>
          </cell>
        </row>
        <row r="14">
          <cell r="F14">
            <v>12</v>
          </cell>
        </row>
        <row r="15">
          <cell r="F15">
            <v>11</v>
          </cell>
        </row>
        <row r="16">
          <cell r="F16">
            <v>10</v>
          </cell>
        </row>
        <row r="17">
          <cell r="F17">
            <v>9</v>
          </cell>
        </row>
        <row r="18">
          <cell r="F18">
            <v>8</v>
          </cell>
        </row>
      </sheetData>
      <sheetData sheetId="1"/>
      <sheetData sheetId="2">
        <row r="1">
          <cell r="A1">
            <v>0</v>
          </cell>
          <cell r="B1" t="str">
            <v>綠能科技</v>
          </cell>
          <cell r="C1" t="str">
            <v>2018 IEYI 國中組 複審評分表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</row>
        <row r="2">
          <cell r="A2" t="str">
            <v>名次</v>
          </cell>
          <cell r="B2" t="str">
            <v>作品編號</v>
          </cell>
          <cell r="C2" t="str">
            <v>作品名稱</v>
          </cell>
          <cell r="D2" t="str">
            <v>創意性-1(30%)</v>
          </cell>
          <cell r="E2" t="str">
            <v>創意性-2(30%)</v>
          </cell>
          <cell r="F2" t="str">
            <v>作動性(20％)</v>
          </cell>
          <cell r="G2" t="str">
            <v>美觀性(10%)</v>
          </cell>
          <cell r="H2" t="str">
            <v>市場性(10%)</v>
          </cell>
          <cell r="I2" t="str">
            <v>傳達性(8％)</v>
          </cell>
          <cell r="J2" t="str">
            <v>環保性(10％)</v>
          </cell>
          <cell r="K2" t="str">
            <v>整體性(10％)</v>
          </cell>
          <cell r="L2" t="str">
            <v>專利性(2%)</v>
          </cell>
          <cell r="M2" t="str">
            <v>評審長調分</v>
          </cell>
          <cell r="N2" t="str">
            <v>調分總分</v>
          </cell>
          <cell r="O2" t="str">
            <v>評審總分</v>
          </cell>
          <cell r="P2" t="str">
            <v>名次</v>
          </cell>
          <cell r="Q2" t="str">
            <v>作者1</v>
          </cell>
          <cell r="R2" t="str">
            <v>作者1學校</v>
          </cell>
          <cell r="S2" t="str">
            <v>作者2</v>
          </cell>
          <cell r="T2" t="str">
            <v>作者2學校</v>
          </cell>
          <cell r="U2" t="str">
            <v>作者3</v>
          </cell>
          <cell r="V2" t="str">
            <v>作者3學校</v>
          </cell>
          <cell r="W2" t="str">
            <v>獎項</v>
          </cell>
          <cell r="X2">
            <v>0</v>
          </cell>
          <cell r="Y2">
            <v>0</v>
          </cell>
          <cell r="Z2">
            <v>0</v>
          </cell>
        </row>
        <row r="3">
          <cell r="A3">
            <v>1</v>
          </cell>
          <cell r="B3" t="str">
            <v>TWJG18080</v>
          </cell>
          <cell r="C3" t="str">
            <v>環保爐具熱水供應裝置</v>
          </cell>
          <cell r="D3">
            <v>85</v>
          </cell>
          <cell r="E3">
            <v>80</v>
          </cell>
          <cell r="F3">
            <v>90</v>
          </cell>
          <cell r="G3">
            <v>83</v>
          </cell>
          <cell r="H3">
            <v>85</v>
          </cell>
          <cell r="I3">
            <v>90</v>
          </cell>
          <cell r="J3">
            <v>84</v>
          </cell>
          <cell r="K3">
            <v>83</v>
          </cell>
          <cell r="L3">
            <v>0</v>
          </cell>
          <cell r="M3">
            <v>0</v>
          </cell>
          <cell r="N3">
            <v>83.45</v>
          </cell>
          <cell r="O3">
            <v>83.45</v>
          </cell>
          <cell r="P3">
            <v>1</v>
          </cell>
          <cell r="Q3" t="str">
            <v>李浚瑋</v>
          </cell>
          <cell r="R3" t="str">
            <v>桃園市市立東安國民中學</v>
          </cell>
          <cell r="S3" t="str">
            <v>徐偉誌</v>
          </cell>
          <cell r="T3" t="str">
            <v>桃園市市立東安國民中學</v>
          </cell>
          <cell r="U3" t="str">
            <v>黃子修</v>
          </cell>
          <cell r="V3" t="str">
            <v>桃園市市立東安國民中學</v>
          </cell>
          <cell r="W3" t="str">
            <v>金牌</v>
          </cell>
          <cell r="X3">
            <v>0</v>
          </cell>
          <cell r="Y3">
            <v>0</v>
          </cell>
          <cell r="Z3">
            <v>0</v>
          </cell>
        </row>
        <row r="4">
          <cell r="A4">
            <v>2</v>
          </cell>
          <cell r="B4" t="str">
            <v>TWJG18046</v>
          </cell>
          <cell r="C4" t="str">
            <v>互動式老人漫步機</v>
          </cell>
          <cell r="D4">
            <v>72</v>
          </cell>
          <cell r="E4">
            <v>87</v>
          </cell>
          <cell r="F4">
            <v>90</v>
          </cell>
          <cell r="G4">
            <v>88</v>
          </cell>
          <cell r="H4">
            <v>85</v>
          </cell>
          <cell r="I4">
            <v>96</v>
          </cell>
          <cell r="J4">
            <v>82</v>
          </cell>
          <cell r="K4">
            <v>82</v>
          </cell>
          <cell r="L4">
            <v>0</v>
          </cell>
          <cell r="M4">
            <v>0</v>
          </cell>
          <cell r="N4">
            <v>83.22999999999999</v>
          </cell>
          <cell r="O4">
            <v>83.22999999999999</v>
          </cell>
          <cell r="P4">
            <v>2</v>
          </cell>
          <cell r="Q4" t="str">
            <v>何希桐</v>
          </cell>
          <cell r="R4" t="str">
            <v>高雄市立光華國民中學</v>
          </cell>
          <cell r="S4" t="str">
            <v>何希璇</v>
          </cell>
          <cell r="T4" t="str">
            <v>高雄市立四維國民小學</v>
          </cell>
          <cell r="U4" t="str">
            <v>何希衡</v>
          </cell>
          <cell r="V4" t="str">
            <v>高雄市立四維國民小學</v>
          </cell>
          <cell r="W4" t="str">
            <v>銀牌</v>
          </cell>
          <cell r="X4">
            <v>0</v>
          </cell>
          <cell r="Y4">
            <v>0</v>
          </cell>
          <cell r="Z4">
            <v>0</v>
          </cell>
        </row>
        <row r="5">
          <cell r="A5">
            <v>3</v>
          </cell>
          <cell r="B5" t="str">
            <v>TWJG18087</v>
          </cell>
          <cell r="C5" t="str">
            <v>筆芯救星</v>
          </cell>
          <cell r="D5">
            <v>80</v>
          </cell>
          <cell r="E5">
            <v>75</v>
          </cell>
          <cell r="F5">
            <v>90</v>
          </cell>
          <cell r="G5">
            <v>85</v>
          </cell>
          <cell r="H5">
            <v>90</v>
          </cell>
          <cell r="I5">
            <v>92</v>
          </cell>
          <cell r="J5">
            <v>82</v>
          </cell>
          <cell r="K5">
            <v>82</v>
          </cell>
          <cell r="L5">
            <v>0</v>
          </cell>
          <cell r="M5">
            <v>0</v>
          </cell>
          <cell r="N5">
            <v>82.51</v>
          </cell>
          <cell r="O5">
            <v>82.51</v>
          </cell>
          <cell r="P5">
            <v>3</v>
          </cell>
          <cell r="Q5" t="str">
            <v>駱翊軒</v>
          </cell>
          <cell r="R5" t="str">
            <v>臺北市私立靜心國民中小學</v>
          </cell>
          <cell r="S5" t="str">
            <v>王元粲</v>
          </cell>
          <cell r="T5" t="str">
            <v>臺北市私立靜心國民中小學</v>
          </cell>
          <cell r="U5" t="str">
            <v>劉聖胤</v>
          </cell>
          <cell r="V5" t="str">
            <v>臺北市私立靜心國民中小學</v>
          </cell>
          <cell r="W5" t="str">
            <v>銀牌</v>
          </cell>
          <cell r="X5">
            <v>0</v>
          </cell>
          <cell r="Y5">
            <v>0</v>
          </cell>
          <cell r="Z5">
            <v>0</v>
          </cell>
        </row>
        <row r="6">
          <cell r="A6">
            <v>4</v>
          </cell>
          <cell r="B6" t="str">
            <v>TWJG18052</v>
          </cell>
          <cell r="C6" t="str">
            <v>葉綠素太陽能發電窗</v>
          </cell>
          <cell r="D6">
            <v>75</v>
          </cell>
          <cell r="E6">
            <v>80</v>
          </cell>
          <cell r="F6">
            <v>85</v>
          </cell>
          <cell r="G6">
            <v>83</v>
          </cell>
          <cell r="H6">
            <v>85</v>
          </cell>
          <cell r="I6">
            <v>92</v>
          </cell>
          <cell r="J6">
            <v>89</v>
          </cell>
          <cell r="K6">
            <v>89</v>
          </cell>
          <cell r="L6">
            <v>0</v>
          </cell>
          <cell r="M6">
            <v>0.25</v>
          </cell>
          <cell r="N6">
            <v>82.210000000000008</v>
          </cell>
          <cell r="O6">
            <v>82.460000000000008</v>
          </cell>
          <cell r="P6">
            <v>4</v>
          </cell>
          <cell r="Q6" t="str">
            <v>李庭瑜</v>
          </cell>
          <cell r="R6" t="str">
            <v>宜蘭縣縣立羅東國民中學</v>
          </cell>
          <cell r="S6" t="str">
            <v>張芝毓</v>
          </cell>
          <cell r="T6" t="str">
            <v>宜蘭縣縣立羅東國民中學</v>
          </cell>
          <cell r="U6" t="str">
            <v>劉諭璘</v>
          </cell>
          <cell r="V6" t="str">
            <v>宜蘭縣縣立羅東國民中學</v>
          </cell>
          <cell r="W6" t="str">
            <v>銀牌</v>
          </cell>
          <cell r="X6">
            <v>0</v>
          </cell>
          <cell r="Y6">
            <v>0</v>
          </cell>
          <cell r="Z6">
            <v>0</v>
          </cell>
        </row>
        <row r="7">
          <cell r="A7">
            <v>5</v>
          </cell>
          <cell r="B7" t="str">
            <v>TWJG18011</v>
          </cell>
          <cell r="C7" t="str">
            <v>震盪式波浪發電裝置</v>
          </cell>
          <cell r="D7">
            <v>75</v>
          </cell>
          <cell r="E7">
            <v>78</v>
          </cell>
          <cell r="F7">
            <v>85</v>
          </cell>
          <cell r="G7">
            <v>85</v>
          </cell>
          <cell r="H7">
            <v>80</v>
          </cell>
          <cell r="I7">
            <v>90</v>
          </cell>
          <cell r="J7">
            <v>81</v>
          </cell>
          <cell r="K7">
            <v>81</v>
          </cell>
          <cell r="L7">
            <v>0</v>
          </cell>
          <cell r="M7">
            <v>2.02</v>
          </cell>
          <cell r="N7">
            <v>79.849999999999994</v>
          </cell>
          <cell r="O7">
            <v>81.86999999999999</v>
          </cell>
          <cell r="P7">
            <v>5</v>
          </cell>
          <cell r="Q7" t="str">
            <v>吳羽碩</v>
          </cell>
          <cell r="R7" t="str">
            <v>宜蘭縣縣立中華國民中學</v>
          </cell>
          <cell r="S7" t="str">
            <v>包秀唯</v>
          </cell>
          <cell r="T7" t="str">
            <v>宜蘭縣縣立羅東國民中學</v>
          </cell>
          <cell r="U7" t="str">
            <v>蔡孟學</v>
          </cell>
          <cell r="V7" t="str">
            <v>宜蘭縣私立慧燈高級中學</v>
          </cell>
          <cell r="W7" t="str">
            <v>銀牌</v>
          </cell>
          <cell r="X7">
            <v>0</v>
          </cell>
          <cell r="Y7">
            <v>0</v>
          </cell>
          <cell r="Z7">
            <v>0</v>
          </cell>
        </row>
        <row r="8">
          <cell r="A8">
            <v>6</v>
          </cell>
          <cell r="B8" t="str">
            <v>TWJG18063</v>
          </cell>
          <cell r="C8" t="str">
            <v>可溶性醬料包</v>
          </cell>
          <cell r="D8">
            <v>72</v>
          </cell>
          <cell r="E8">
            <v>70</v>
          </cell>
          <cell r="F8">
            <v>80</v>
          </cell>
          <cell r="G8">
            <v>88</v>
          </cell>
          <cell r="H8">
            <v>90</v>
          </cell>
          <cell r="I8">
            <v>87</v>
          </cell>
          <cell r="J8">
            <v>85</v>
          </cell>
          <cell r="K8">
            <v>85</v>
          </cell>
          <cell r="L8">
            <v>0</v>
          </cell>
          <cell r="M8">
            <v>2.8</v>
          </cell>
          <cell r="N8">
            <v>79.06</v>
          </cell>
          <cell r="O8">
            <v>81.86</v>
          </cell>
          <cell r="P8">
            <v>6</v>
          </cell>
          <cell r="Q8" t="str">
            <v>劉恩碩</v>
          </cell>
          <cell r="R8" t="str">
            <v>桃園市市立經國國民中學</v>
          </cell>
          <cell r="S8" t="str">
            <v>王永崴</v>
          </cell>
          <cell r="T8" t="str">
            <v>桃園市市立經國國民中學</v>
          </cell>
          <cell r="U8" t="str">
            <v>邱敬詠</v>
          </cell>
          <cell r="V8" t="str">
            <v>桃園市市立經國國民中學</v>
          </cell>
          <cell r="W8" t="str">
            <v>銀牌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7</v>
          </cell>
          <cell r="B9" t="str">
            <v>TWJG18075</v>
          </cell>
          <cell r="C9" t="str">
            <v>環保野餐箱</v>
          </cell>
          <cell r="D9">
            <v>85</v>
          </cell>
          <cell r="E9">
            <v>85</v>
          </cell>
          <cell r="F9">
            <v>87</v>
          </cell>
          <cell r="G9">
            <v>78</v>
          </cell>
          <cell r="H9">
            <v>80</v>
          </cell>
          <cell r="I9">
            <v>88</v>
          </cell>
          <cell r="J9">
            <v>84</v>
          </cell>
          <cell r="K9">
            <v>83</v>
          </cell>
          <cell r="L9">
            <v>0</v>
          </cell>
          <cell r="M9">
            <v>-1</v>
          </cell>
          <cell r="N9">
            <v>82.440000000000012</v>
          </cell>
          <cell r="O9">
            <v>81.440000000000012</v>
          </cell>
          <cell r="P9">
            <v>7</v>
          </cell>
          <cell r="Q9" t="str">
            <v>林郁軒</v>
          </cell>
          <cell r="R9" t="str">
            <v>花蓮自強國中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 t="str">
            <v>銀牌</v>
          </cell>
          <cell r="X9">
            <v>0</v>
          </cell>
          <cell r="Y9">
            <v>0</v>
          </cell>
          <cell r="Z9">
            <v>0</v>
          </cell>
        </row>
        <row r="10">
          <cell r="A10">
            <v>8</v>
          </cell>
          <cell r="B10" t="str">
            <v>TWJG18076</v>
          </cell>
          <cell r="C10" t="str">
            <v>檯燈低頭感應器</v>
          </cell>
          <cell r="D10">
            <v>85</v>
          </cell>
          <cell r="E10">
            <v>82</v>
          </cell>
          <cell r="F10">
            <v>85</v>
          </cell>
          <cell r="G10">
            <v>88</v>
          </cell>
          <cell r="H10">
            <v>88</v>
          </cell>
          <cell r="I10">
            <v>90</v>
          </cell>
          <cell r="J10">
            <v>80</v>
          </cell>
          <cell r="K10">
            <v>81</v>
          </cell>
          <cell r="L10">
            <v>0</v>
          </cell>
          <cell r="M10">
            <v>-2</v>
          </cell>
          <cell r="N10">
            <v>82.949999999999989</v>
          </cell>
          <cell r="O10">
            <v>80.949999999999989</v>
          </cell>
          <cell r="P10">
            <v>8</v>
          </cell>
          <cell r="Q10" t="str">
            <v>張騰達</v>
          </cell>
          <cell r="R10" t="str">
            <v>花蓮自強國中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 t="str">
            <v>銅牌</v>
          </cell>
          <cell r="X10">
            <v>0</v>
          </cell>
          <cell r="Y10">
            <v>0</v>
          </cell>
          <cell r="Z10">
            <v>0</v>
          </cell>
        </row>
        <row r="11">
          <cell r="A11">
            <v>9</v>
          </cell>
          <cell r="B11" t="str">
            <v>TWJG18034</v>
          </cell>
          <cell r="C11" t="str">
            <v>太陽能空品燈</v>
          </cell>
          <cell r="D11">
            <v>80</v>
          </cell>
          <cell r="E11">
            <v>80</v>
          </cell>
          <cell r="F11">
            <v>85</v>
          </cell>
          <cell r="G11">
            <v>88</v>
          </cell>
          <cell r="H11">
            <v>90</v>
          </cell>
          <cell r="I11">
            <v>90</v>
          </cell>
          <cell r="J11">
            <v>84</v>
          </cell>
          <cell r="K11">
            <v>84</v>
          </cell>
          <cell r="L11">
            <v>0</v>
          </cell>
          <cell r="M11">
            <v>-2</v>
          </cell>
          <cell r="N11">
            <v>82.800000000000011</v>
          </cell>
          <cell r="O11">
            <v>80.800000000000011</v>
          </cell>
          <cell r="P11">
            <v>9</v>
          </cell>
          <cell r="Q11" t="str">
            <v>林家綺</v>
          </cell>
          <cell r="R11" t="str">
            <v>高雄市立文山高級中學國中部</v>
          </cell>
          <cell r="S11" t="str">
            <v>齊苡岑</v>
          </cell>
          <cell r="T11" t="str">
            <v>高雄市立文山高級中學國中部</v>
          </cell>
          <cell r="U11" t="str">
            <v>齊苡喬</v>
          </cell>
          <cell r="V11" t="str">
            <v>高雄市立文山高級中學國中部</v>
          </cell>
          <cell r="W11" t="str">
            <v>銅牌</v>
          </cell>
          <cell r="X11">
            <v>0</v>
          </cell>
          <cell r="Y11">
            <v>0</v>
          </cell>
          <cell r="Z11">
            <v>0</v>
          </cell>
        </row>
        <row r="12">
          <cell r="A12">
            <v>10</v>
          </cell>
          <cell r="B12" t="str">
            <v>TWJG18026</v>
          </cell>
          <cell r="C12" t="str">
            <v>環保肥皂刨絲機</v>
          </cell>
          <cell r="D12">
            <v>80</v>
          </cell>
          <cell r="E12">
            <v>72</v>
          </cell>
          <cell r="F12">
            <v>85</v>
          </cell>
          <cell r="G12">
            <v>85</v>
          </cell>
          <cell r="H12">
            <v>90</v>
          </cell>
          <cell r="I12">
            <v>90</v>
          </cell>
          <cell r="J12">
            <v>84</v>
          </cell>
          <cell r="K12">
            <v>83</v>
          </cell>
          <cell r="L12">
            <v>0</v>
          </cell>
          <cell r="M12">
            <v>-2</v>
          </cell>
          <cell r="N12">
            <v>81.2</v>
          </cell>
          <cell r="O12">
            <v>79.2</v>
          </cell>
          <cell r="P12">
            <v>10</v>
          </cell>
          <cell r="Q12" t="str">
            <v>李冠暵</v>
          </cell>
          <cell r="R12" t="str">
            <v>宜蘭縣立國華國中</v>
          </cell>
          <cell r="S12" t="str">
            <v>施承亨</v>
          </cell>
          <cell r="T12" t="str">
            <v>宜蘭縣立國華國中</v>
          </cell>
          <cell r="U12">
            <v>0</v>
          </cell>
          <cell r="V12">
            <v>0</v>
          </cell>
          <cell r="W12" t="str">
            <v>銅牌</v>
          </cell>
          <cell r="X12">
            <v>0</v>
          </cell>
          <cell r="Y12">
            <v>0</v>
          </cell>
          <cell r="Z12">
            <v>0</v>
          </cell>
        </row>
        <row r="13">
          <cell r="A13">
            <v>11</v>
          </cell>
          <cell r="B13" t="str">
            <v>TWJG18086</v>
          </cell>
          <cell r="C13" t="str">
            <v>自行車風輪發電裝置</v>
          </cell>
          <cell r="D13">
            <v>78</v>
          </cell>
          <cell r="E13">
            <v>82</v>
          </cell>
          <cell r="F13">
            <v>85</v>
          </cell>
          <cell r="G13">
            <v>80</v>
          </cell>
          <cell r="H13">
            <v>82</v>
          </cell>
          <cell r="I13">
            <v>90</v>
          </cell>
          <cell r="J13">
            <v>83</v>
          </cell>
          <cell r="K13">
            <v>83</v>
          </cell>
          <cell r="L13">
            <v>0</v>
          </cell>
          <cell r="M13">
            <v>-2</v>
          </cell>
          <cell r="N13">
            <v>81</v>
          </cell>
          <cell r="O13">
            <v>79</v>
          </cell>
          <cell r="P13">
            <v>11</v>
          </cell>
          <cell r="Q13" t="str">
            <v>李承諺</v>
          </cell>
          <cell r="R13" t="str">
            <v>臺中市新光國中</v>
          </cell>
          <cell r="S13" t="str">
            <v>陳泰蒝</v>
          </cell>
          <cell r="T13" t="str">
            <v>臺中市新光國中</v>
          </cell>
          <cell r="U13" t="str">
            <v>洪欣憶</v>
          </cell>
          <cell r="V13" t="str">
            <v>臺中市新光國中</v>
          </cell>
          <cell r="W13" t="str">
            <v>銅牌</v>
          </cell>
          <cell r="X13">
            <v>0</v>
          </cell>
          <cell r="Y13">
            <v>0</v>
          </cell>
          <cell r="Z13">
            <v>0</v>
          </cell>
        </row>
        <row r="14">
          <cell r="A14">
            <v>12</v>
          </cell>
          <cell r="B14" t="str">
            <v>TWJG18082</v>
          </cell>
          <cell r="C14" t="str">
            <v>智慧型電風扇</v>
          </cell>
          <cell r="D14">
            <v>80</v>
          </cell>
          <cell r="E14">
            <v>76</v>
          </cell>
          <cell r="F14">
            <v>85</v>
          </cell>
          <cell r="G14">
            <v>80</v>
          </cell>
          <cell r="H14">
            <v>80</v>
          </cell>
          <cell r="I14">
            <v>88</v>
          </cell>
          <cell r="J14">
            <v>84</v>
          </cell>
          <cell r="K14">
            <v>84</v>
          </cell>
          <cell r="L14">
            <v>0</v>
          </cell>
          <cell r="M14">
            <v>-1.47</v>
          </cell>
          <cell r="N14">
            <v>80.240000000000009</v>
          </cell>
          <cell r="O14">
            <v>78.77000000000001</v>
          </cell>
          <cell r="P14">
            <v>12</v>
          </cell>
          <cell r="Q14" t="str">
            <v>孫逸平</v>
          </cell>
          <cell r="R14" t="str">
            <v>花蓮縣縣立北濱國民小學</v>
          </cell>
          <cell r="S14" t="str">
            <v>蘇志澔</v>
          </cell>
          <cell r="T14" t="str">
            <v>花蓮縣縣立花崗國民中學</v>
          </cell>
          <cell r="U14">
            <v>0</v>
          </cell>
          <cell r="V14">
            <v>0</v>
          </cell>
          <cell r="W14" t="str">
            <v>銅牌</v>
          </cell>
          <cell r="X14">
            <v>0</v>
          </cell>
          <cell r="Y14">
            <v>0</v>
          </cell>
          <cell r="Z14">
            <v>0</v>
          </cell>
        </row>
        <row r="15">
          <cell r="A15">
            <v>13</v>
          </cell>
          <cell r="B15" t="str">
            <v>TWJG18077</v>
          </cell>
          <cell r="C15" t="str">
            <v>雨撲滿自動灑水器</v>
          </cell>
          <cell r="D15">
            <v>72</v>
          </cell>
          <cell r="E15">
            <v>83</v>
          </cell>
          <cell r="F15">
            <v>80</v>
          </cell>
          <cell r="G15">
            <v>85</v>
          </cell>
          <cell r="H15">
            <v>85</v>
          </cell>
          <cell r="I15">
            <v>90</v>
          </cell>
          <cell r="J15">
            <v>82</v>
          </cell>
          <cell r="K15">
            <v>83</v>
          </cell>
          <cell r="L15">
            <v>0</v>
          </cell>
          <cell r="M15">
            <v>-1.18</v>
          </cell>
          <cell r="N15">
            <v>79.95</v>
          </cell>
          <cell r="O15">
            <v>78.77</v>
          </cell>
          <cell r="P15">
            <v>13</v>
          </cell>
          <cell r="Q15" t="str">
            <v>邱裕友</v>
          </cell>
          <cell r="R15" t="str">
            <v>花蓮縣縣立壽豐國民中學</v>
          </cell>
          <cell r="S15" t="str">
            <v>盧柏良</v>
          </cell>
          <cell r="T15" t="str">
            <v>花蓮縣縣立壽豐國民中學</v>
          </cell>
          <cell r="U15" t="str">
            <v>林一帆</v>
          </cell>
          <cell r="V15" t="str">
            <v>花蓮縣縣立壽豐國民中學</v>
          </cell>
          <cell r="W15" t="str">
            <v>銅牌</v>
          </cell>
          <cell r="X15">
            <v>0</v>
          </cell>
          <cell r="Y15">
            <v>0</v>
          </cell>
          <cell r="Z15">
            <v>0</v>
          </cell>
        </row>
        <row r="16">
          <cell r="A16">
            <v>14</v>
          </cell>
          <cell r="B16" t="str">
            <v>TWJG18070</v>
          </cell>
          <cell r="C16" t="str">
            <v>筆較立害</v>
          </cell>
          <cell r="D16">
            <v>85</v>
          </cell>
          <cell r="E16">
            <v>70</v>
          </cell>
          <cell r="F16">
            <v>80</v>
          </cell>
          <cell r="G16">
            <v>85</v>
          </cell>
          <cell r="H16">
            <v>89</v>
          </cell>
          <cell r="I16">
            <v>90</v>
          </cell>
          <cell r="J16">
            <v>80</v>
          </cell>
          <cell r="K16">
            <v>81</v>
          </cell>
          <cell r="L16">
            <v>0</v>
          </cell>
          <cell r="M16">
            <v>-1.5</v>
          </cell>
          <cell r="N16">
            <v>79.949999999999989</v>
          </cell>
          <cell r="O16">
            <v>78.449999999999989</v>
          </cell>
          <cell r="P16">
            <v>14</v>
          </cell>
          <cell r="Q16" t="str">
            <v>黃苡嘉</v>
          </cell>
          <cell r="R16" t="str">
            <v>嘉義縣立布袋國民中學</v>
          </cell>
          <cell r="S16" t="str">
            <v>洪逸珊</v>
          </cell>
          <cell r="T16" t="str">
            <v>嘉義縣立布袋國民中學</v>
          </cell>
          <cell r="U16" t="str">
            <v>陳嘉恩</v>
          </cell>
          <cell r="V16" t="str">
            <v>嘉義縣立布袋國民中學</v>
          </cell>
          <cell r="W16" t="str">
            <v>銅牌</v>
          </cell>
          <cell r="X16">
            <v>0</v>
          </cell>
          <cell r="Y16">
            <v>0</v>
          </cell>
          <cell r="Z16">
            <v>0</v>
          </cell>
        </row>
        <row r="17">
          <cell r="A17">
            <v>15</v>
          </cell>
          <cell r="B17" t="str">
            <v>TWJG18022</v>
          </cell>
          <cell r="C17" t="str">
            <v>擠壓式波浪發電</v>
          </cell>
          <cell r="D17">
            <v>75</v>
          </cell>
          <cell r="E17">
            <v>74</v>
          </cell>
          <cell r="F17">
            <v>80</v>
          </cell>
          <cell r="G17">
            <v>80</v>
          </cell>
          <cell r="H17">
            <v>86</v>
          </cell>
          <cell r="I17">
            <v>90</v>
          </cell>
          <cell r="J17">
            <v>81</v>
          </cell>
          <cell r="K17">
            <v>81</v>
          </cell>
          <cell r="L17">
            <v>0</v>
          </cell>
          <cell r="M17">
            <v>0</v>
          </cell>
          <cell r="N17">
            <v>78.349999999999994</v>
          </cell>
          <cell r="O17">
            <v>78.349999999999994</v>
          </cell>
          <cell r="P17">
            <v>15</v>
          </cell>
          <cell r="Q17" t="str">
            <v>鄭佳昇</v>
          </cell>
          <cell r="R17" t="str">
            <v>宜蘭縣縣立員山國民中學</v>
          </cell>
          <cell r="S17" t="str">
            <v>朱家賢</v>
          </cell>
          <cell r="T17" t="str">
            <v>宜蘭縣縣立員山國民中學</v>
          </cell>
          <cell r="U17" t="str">
            <v>藍思佳</v>
          </cell>
          <cell r="V17" t="str">
            <v>宜蘭縣縣立員山國民中學</v>
          </cell>
          <cell r="W17" t="str">
            <v xml:space="preserve">   </v>
          </cell>
          <cell r="X17">
            <v>0</v>
          </cell>
          <cell r="Y17">
            <v>0</v>
          </cell>
          <cell r="Z17">
            <v>0</v>
          </cell>
        </row>
        <row r="18">
          <cell r="A18">
            <v>16</v>
          </cell>
          <cell r="B18" t="str">
            <v>TWJG18008</v>
          </cell>
          <cell r="C18" t="str">
            <v>感應式自動調節盆栽</v>
          </cell>
          <cell r="D18">
            <v>75</v>
          </cell>
          <cell r="E18">
            <v>82</v>
          </cell>
          <cell r="F18">
            <v>80</v>
          </cell>
          <cell r="G18">
            <v>80</v>
          </cell>
          <cell r="H18">
            <v>90</v>
          </cell>
          <cell r="I18">
            <v>90</v>
          </cell>
          <cell r="J18">
            <v>85</v>
          </cell>
          <cell r="K18">
            <v>85</v>
          </cell>
          <cell r="L18">
            <v>0</v>
          </cell>
          <cell r="M18">
            <v>-3</v>
          </cell>
          <cell r="N18">
            <v>80.75</v>
          </cell>
          <cell r="O18">
            <v>77.75</v>
          </cell>
          <cell r="P18">
            <v>16</v>
          </cell>
          <cell r="Q18" t="str">
            <v>林靖萍</v>
          </cell>
          <cell r="R18" t="str">
            <v>苓雅國中</v>
          </cell>
          <cell r="S18" t="str">
            <v>魏書妤</v>
          </cell>
          <cell r="T18" t="str">
            <v>苓雅國中</v>
          </cell>
          <cell r="U18" t="str">
            <v>董靜儀</v>
          </cell>
          <cell r="V18" t="str">
            <v>苓雅國中</v>
          </cell>
          <cell r="W18" t="str">
            <v xml:space="preserve">   </v>
          </cell>
          <cell r="X18">
            <v>0</v>
          </cell>
          <cell r="Y18">
            <v>0</v>
          </cell>
          <cell r="Z18">
            <v>0</v>
          </cell>
        </row>
        <row r="19">
          <cell r="A19">
            <v>17</v>
          </cell>
          <cell r="B19" t="str">
            <v>TWJG18071</v>
          </cell>
          <cell r="C19" t="str">
            <v>隨身風扇噴射集風罩</v>
          </cell>
          <cell r="D19">
            <v>75</v>
          </cell>
          <cell r="E19">
            <v>75</v>
          </cell>
          <cell r="F19">
            <v>80</v>
          </cell>
          <cell r="G19">
            <v>78</v>
          </cell>
          <cell r="H19">
            <v>80</v>
          </cell>
          <cell r="I19">
            <v>88</v>
          </cell>
          <cell r="J19">
            <v>82</v>
          </cell>
          <cell r="K19">
            <v>80</v>
          </cell>
          <cell r="L19">
            <v>0</v>
          </cell>
          <cell r="M19">
            <v>0</v>
          </cell>
          <cell r="N19">
            <v>77.539999999999992</v>
          </cell>
          <cell r="O19">
            <v>77.539999999999992</v>
          </cell>
          <cell r="P19">
            <v>17</v>
          </cell>
          <cell r="Q19" t="str">
            <v>張文靜</v>
          </cell>
          <cell r="R19" t="str">
            <v>嘉義縣立布袋國民中學</v>
          </cell>
          <cell r="S19" t="str">
            <v>蔡佳君</v>
          </cell>
          <cell r="T19" t="str">
            <v>嘉義縣立布袋國民中學</v>
          </cell>
          <cell r="U19" t="str">
            <v>蔡昇峰</v>
          </cell>
          <cell r="V19" t="str">
            <v>嘉義縣立布袋國民中學</v>
          </cell>
          <cell r="W19" t="str">
            <v xml:space="preserve">   </v>
          </cell>
          <cell r="X19">
            <v>0</v>
          </cell>
          <cell r="Y19">
            <v>0</v>
          </cell>
          <cell r="Z19">
            <v>0</v>
          </cell>
        </row>
        <row r="20">
          <cell r="A20">
            <v>18</v>
          </cell>
          <cell r="B20" t="str">
            <v>TWJG18043</v>
          </cell>
          <cell r="C20" t="str">
            <v>智慧型居家節能與電器控制裝置</v>
          </cell>
          <cell r="D20">
            <v>75</v>
          </cell>
          <cell r="E20">
            <v>74</v>
          </cell>
          <cell r="F20">
            <v>80</v>
          </cell>
          <cell r="G20">
            <v>85</v>
          </cell>
          <cell r="H20">
            <v>85</v>
          </cell>
          <cell r="I20">
            <v>83</v>
          </cell>
          <cell r="J20">
            <v>88</v>
          </cell>
          <cell r="K20">
            <v>86</v>
          </cell>
          <cell r="L20">
            <v>0</v>
          </cell>
          <cell r="M20">
            <v>-2</v>
          </cell>
          <cell r="N20">
            <v>79.389999999999986</v>
          </cell>
          <cell r="O20">
            <v>77.389999999999986</v>
          </cell>
          <cell r="P20">
            <v>18</v>
          </cell>
          <cell r="Q20" t="str">
            <v>李俊皚</v>
          </cell>
          <cell r="R20" t="str">
            <v>新北市私立南山高級中學</v>
          </cell>
          <cell r="S20" t="str">
            <v>劉睿軒</v>
          </cell>
          <cell r="T20" t="str">
            <v>新北市私立南山高級中學</v>
          </cell>
          <cell r="U20" t="str">
            <v>廖元愷</v>
          </cell>
          <cell r="V20" t="str">
            <v>新北市私立南山高級中學</v>
          </cell>
          <cell r="W20" t="str">
            <v xml:space="preserve">   </v>
          </cell>
          <cell r="X20">
            <v>0</v>
          </cell>
          <cell r="Y20">
            <v>0</v>
          </cell>
          <cell r="Z20">
            <v>0</v>
          </cell>
        </row>
        <row r="21">
          <cell r="A21">
            <v>19</v>
          </cell>
          <cell r="B21" t="str">
            <v>TWJG18064</v>
          </cell>
          <cell r="C21" t="str">
            <v>珍珠飲料免吸管杯(改名)</v>
          </cell>
          <cell r="D21">
            <v>75</v>
          </cell>
          <cell r="E21">
            <v>71</v>
          </cell>
          <cell r="F21">
            <v>75</v>
          </cell>
          <cell r="G21">
            <v>80</v>
          </cell>
          <cell r="H21">
            <v>87</v>
          </cell>
          <cell r="I21">
            <v>90</v>
          </cell>
          <cell r="J21">
            <v>80</v>
          </cell>
          <cell r="K21">
            <v>80</v>
          </cell>
          <cell r="L21">
            <v>0</v>
          </cell>
          <cell r="M21">
            <v>0</v>
          </cell>
          <cell r="N21">
            <v>76.800000000000011</v>
          </cell>
          <cell r="O21">
            <v>76.800000000000011</v>
          </cell>
          <cell r="P21">
            <v>19</v>
          </cell>
          <cell r="Q21" t="str">
            <v>郭家綺</v>
          </cell>
          <cell r="R21" t="str">
            <v>嘉義縣縣立民雄國民中學</v>
          </cell>
          <cell r="S21" t="str">
            <v>賴詩涵</v>
          </cell>
          <cell r="T21" t="str">
            <v>嘉義縣縣立民雄國民中學</v>
          </cell>
          <cell r="U21" t="str">
            <v>劉子新</v>
          </cell>
          <cell r="V21" t="str">
            <v>嘉義縣縣立民雄國民中學</v>
          </cell>
          <cell r="W21" t="str">
            <v xml:space="preserve">   </v>
          </cell>
          <cell r="X21">
            <v>0</v>
          </cell>
          <cell r="Y21">
            <v>0</v>
          </cell>
          <cell r="Z21">
            <v>0</v>
          </cell>
        </row>
        <row r="22">
          <cell r="A22">
            <v>20</v>
          </cell>
          <cell r="B22" t="str">
            <v>TWJG18021</v>
          </cell>
          <cell r="C22" t="str">
            <v>樹屋儲能</v>
          </cell>
          <cell r="D22">
            <v>70</v>
          </cell>
          <cell r="E22">
            <v>73</v>
          </cell>
          <cell r="F22">
            <v>75</v>
          </cell>
          <cell r="G22">
            <v>82</v>
          </cell>
          <cell r="H22">
            <v>80</v>
          </cell>
          <cell r="I22">
            <v>90</v>
          </cell>
          <cell r="J22">
            <v>82</v>
          </cell>
          <cell r="K22">
            <v>82</v>
          </cell>
          <cell r="L22">
            <v>0</v>
          </cell>
          <cell r="M22">
            <v>0</v>
          </cell>
          <cell r="N22">
            <v>76.250000000000014</v>
          </cell>
          <cell r="O22">
            <v>76.250000000000014</v>
          </cell>
          <cell r="P22">
            <v>20</v>
          </cell>
          <cell r="Q22" t="str">
            <v>顧智文</v>
          </cell>
          <cell r="R22" t="str">
            <v>宜蘭縣縣立中華國民中學</v>
          </cell>
          <cell r="S22" t="str">
            <v>游碩旻</v>
          </cell>
          <cell r="T22" t="str">
            <v>宜蘭縣縣立中華國民中學</v>
          </cell>
          <cell r="U22" t="str">
            <v>莊亮瑜</v>
          </cell>
          <cell r="V22" t="str">
            <v>宜蘭縣縣立中華國民中學</v>
          </cell>
          <cell r="W22" t="str">
            <v xml:space="preserve">   </v>
          </cell>
          <cell r="X22">
            <v>0</v>
          </cell>
          <cell r="Y22">
            <v>0</v>
          </cell>
          <cell r="Z22">
            <v>0</v>
          </cell>
        </row>
        <row r="23">
          <cell r="A23">
            <v>21</v>
          </cell>
          <cell r="B23" t="str">
            <v>TWJG18069</v>
          </cell>
          <cell r="C23" t="str">
            <v>吊掛式擠牙膏器</v>
          </cell>
          <cell r="D23">
            <v>72</v>
          </cell>
          <cell r="E23">
            <v>72</v>
          </cell>
          <cell r="F23">
            <v>80</v>
          </cell>
          <cell r="G23">
            <v>75</v>
          </cell>
          <cell r="H23">
            <v>80</v>
          </cell>
          <cell r="I23">
            <v>85</v>
          </cell>
          <cell r="J23">
            <v>80</v>
          </cell>
          <cell r="K23">
            <v>80</v>
          </cell>
          <cell r="L23">
            <v>0</v>
          </cell>
          <cell r="M23">
            <v>0</v>
          </cell>
          <cell r="N23">
            <v>75.899999999999991</v>
          </cell>
          <cell r="O23">
            <v>75.899999999999991</v>
          </cell>
          <cell r="P23">
            <v>21</v>
          </cell>
          <cell r="Q23" t="str">
            <v>楊昀蓁</v>
          </cell>
          <cell r="R23" t="str">
            <v>嘉義縣立布袋國民中學</v>
          </cell>
          <cell r="S23" t="str">
            <v>邱雅敏</v>
          </cell>
          <cell r="T23" t="str">
            <v>嘉義縣立布袋國民中學</v>
          </cell>
          <cell r="U23" t="str">
            <v>邱子芸</v>
          </cell>
          <cell r="V23" t="str">
            <v>嘉義縣立布袋國民中學</v>
          </cell>
          <cell r="W23" t="str">
            <v xml:space="preserve">   </v>
          </cell>
          <cell r="X23">
            <v>0</v>
          </cell>
          <cell r="Y23">
            <v>0</v>
          </cell>
          <cell r="Z23">
            <v>0</v>
          </cell>
        </row>
        <row r="24">
          <cell r="A24">
            <v>22</v>
          </cell>
          <cell r="B24" t="str">
            <v>TWJG18009</v>
          </cell>
          <cell r="C24" t="str">
            <v>Superlight節能綠化桌燈</v>
          </cell>
          <cell r="D24">
            <v>70</v>
          </cell>
          <cell r="E24">
            <v>72</v>
          </cell>
          <cell r="F24">
            <v>75</v>
          </cell>
          <cell r="G24">
            <v>78</v>
          </cell>
          <cell r="H24">
            <v>78</v>
          </cell>
          <cell r="I24">
            <v>90</v>
          </cell>
          <cell r="J24">
            <v>81</v>
          </cell>
          <cell r="K24">
            <v>81</v>
          </cell>
          <cell r="L24">
            <v>0</v>
          </cell>
          <cell r="M24">
            <v>0</v>
          </cell>
          <cell r="N24">
            <v>75.299999999999983</v>
          </cell>
          <cell r="O24">
            <v>75.299999999999983</v>
          </cell>
          <cell r="P24">
            <v>22</v>
          </cell>
          <cell r="Q24" t="str">
            <v>蘇柏宇</v>
          </cell>
          <cell r="R24" t="str">
            <v>高雄市市立苓雅國民中學</v>
          </cell>
          <cell r="S24" t="str">
            <v>石安佑</v>
          </cell>
          <cell r="T24" t="str">
            <v>高雄市市立苓雅國民中學</v>
          </cell>
          <cell r="U24">
            <v>0</v>
          </cell>
          <cell r="V24">
            <v>0</v>
          </cell>
          <cell r="W24" t="str">
            <v xml:space="preserve">   </v>
          </cell>
          <cell r="X24">
            <v>0</v>
          </cell>
          <cell r="Y24">
            <v>0</v>
          </cell>
          <cell r="Z24">
            <v>0</v>
          </cell>
        </row>
        <row r="25">
          <cell r="A25">
            <v>23</v>
          </cell>
          <cell r="B25" t="str">
            <v>TWJG18078</v>
          </cell>
          <cell r="C25" t="str">
            <v>無痕長尾夾</v>
          </cell>
          <cell r="D25">
            <v>75</v>
          </cell>
          <cell r="E25">
            <v>70</v>
          </cell>
          <cell r="F25">
            <v>75</v>
          </cell>
          <cell r="G25">
            <v>75</v>
          </cell>
          <cell r="H25">
            <v>80</v>
          </cell>
          <cell r="I25">
            <v>88</v>
          </cell>
          <cell r="J25">
            <v>80</v>
          </cell>
          <cell r="K25">
            <v>80</v>
          </cell>
          <cell r="L25">
            <v>0</v>
          </cell>
          <cell r="M25">
            <v>0</v>
          </cell>
          <cell r="N25">
            <v>75.289999999999992</v>
          </cell>
          <cell r="O25">
            <v>75.289999999999992</v>
          </cell>
          <cell r="P25">
            <v>23</v>
          </cell>
          <cell r="Q25" t="str">
            <v>王慈穎</v>
          </cell>
          <cell r="R25" t="str">
            <v>嘉義縣立朴子國中</v>
          </cell>
          <cell r="S25" t="str">
            <v>楊敦媛</v>
          </cell>
          <cell r="T25" t="str">
            <v>嘉義縣立朴子國中</v>
          </cell>
          <cell r="U25">
            <v>0</v>
          </cell>
          <cell r="V25">
            <v>0</v>
          </cell>
          <cell r="W25" t="str">
            <v xml:space="preserve">   </v>
          </cell>
          <cell r="X25">
            <v>0</v>
          </cell>
          <cell r="Y25">
            <v>0</v>
          </cell>
          <cell r="Z25">
            <v>0</v>
          </cell>
        </row>
        <row r="26">
          <cell r="A26">
            <v>24</v>
          </cell>
          <cell r="B26" t="str">
            <v>TWJG18007</v>
          </cell>
          <cell r="C26" t="str">
            <v>集水遮雨棚</v>
          </cell>
          <cell r="D26">
            <v>70</v>
          </cell>
          <cell r="E26">
            <v>70</v>
          </cell>
          <cell r="F26">
            <v>80</v>
          </cell>
          <cell r="G26">
            <v>75</v>
          </cell>
          <cell r="H26">
            <v>75</v>
          </cell>
          <cell r="I26">
            <v>90</v>
          </cell>
          <cell r="J26">
            <v>80</v>
          </cell>
          <cell r="K26">
            <v>80</v>
          </cell>
          <cell r="L26">
            <v>0</v>
          </cell>
          <cell r="M26">
            <v>0</v>
          </cell>
          <cell r="N26">
            <v>75.2</v>
          </cell>
          <cell r="O26">
            <v>75.2</v>
          </cell>
          <cell r="P26">
            <v>24</v>
          </cell>
          <cell r="Q26" t="str">
            <v>陳以蓁</v>
          </cell>
          <cell r="R26" t="str">
            <v>高雄市立苓雅國民中學</v>
          </cell>
          <cell r="S26" t="str">
            <v>林紫妍</v>
          </cell>
          <cell r="T26" t="str">
            <v>高雄市立苓雅國民中學</v>
          </cell>
          <cell r="U26">
            <v>0</v>
          </cell>
          <cell r="V26">
            <v>0</v>
          </cell>
          <cell r="W26" t="str">
            <v xml:space="preserve">   </v>
          </cell>
          <cell r="X26">
            <v>0</v>
          </cell>
          <cell r="Y26">
            <v>0</v>
          </cell>
          <cell r="Z26">
            <v>0</v>
          </cell>
        </row>
        <row r="27">
          <cell r="A27">
            <v>0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A33">
            <v>0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A80">
            <v>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A81">
            <v>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A84">
            <v>0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A87">
            <v>0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A92">
            <v>0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A98">
            <v>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A100">
            <v>0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A101">
            <v>0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A105">
            <v>0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A106">
            <v>0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A110">
            <v>0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A111">
            <v>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A113">
            <v>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A116">
            <v>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>
            <v>0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A124">
            <v>0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A125">
            <v>0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>
            <v>0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>
            <v>0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>
            <v>0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0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A133">
            <v>0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>
            <v>0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A137">
            <v>0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A138">
            <v>0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A141">
            <v>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A143">
            <v>0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A145">
            <v>0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A147">
            <v>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A149">
            <v>0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A151">
            <v>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>
            <v>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</row>
        <row r="270">
          <cell r="A270">
            <v>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</row>
        <row r="272">
          <cell r="A272">
            <v>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</row>
        <row r="273">
          <cell r="A273">
            <v>0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>
            <v>0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0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>
            <v>0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>
            <v>0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</row>
        <row r="283">
          <cell r="A283">
            <v>0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</row>
        <row r="285">
          <cell r="A285">
            <v>0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</row>
        <row r="291">
          <cell r="A291">
            <v>0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</row>
        <row r="294">
          <cell r="A294">
            <v>0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</row>
        <row r="298">
          <cell r="A298">
            <v>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</row>
        <row r="307">
          <cell r="A307">
            <v>0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</row>
        <row r="311">
          <cell r="A311">
            <v>0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</row>
        <row r="313">
          <cell r="A313">
            <v>0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</row>
        <row r="314">
          <cell r="A314">
            <v>0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</row>
        <row r="315">
          <cell r="A315">
            <v>0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</row>
        <row r="316">
          <cell r="A316">
            <v>0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</row>
        <row r="319">
          <cell r="A319">
            <v>0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</row>
        <row r="321">
          <cell r="A321">
            <v>0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</row>
        <row r="324">
          <cell r="A324">
            <v>0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</row>
        <row r="327">
          <cell r="A327">
            <v>0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</row>
        <row r="329">
          <cell r="A329">
            <v>0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</row>
        <row r="331">
          <cell r="A331">
            <v>0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</row>
        <row r="332">
          <cell r="A332">
            <v>0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</row>
        <row r="338">
          <cell r="A338">
            <v>0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</row>
        <row r="355">
          <cell r="A355">
            <v>0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</row>
        <row r="375">
          <cell r="A375">
            <v>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</row>
        <row r="386">
          <cell r="A386">
            <v>0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</row>
        <row r="387">
          <cell r="A387">
            <v>0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</row>
        <row r="389">
          <cell r="A389">
            <v>0</v>
          </cell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</row>
        <row r="390">
          <cell r="A390">
            <v>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</row>
        <row r="393">
          <cell r="A393">
            <v>0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</row>
        <row r="395">
          <cell r="A395">
            <v>0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</row>
        <row r="396">
          <cell r="A396">
            <v>0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</row>
        <row r="398">
          <cell r="A398">
            <v>0</v>
          </cell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</row>
        <row r="399">
          <cell r="A399">
            <v>0</v>
          </cell>
          <cell r="B399">
            <v>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</row>
        <row r="400">
          <cell r="A400">
            <v>0</v>
          </cell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</row>
        <row r="403">
          <cell r="A403">
            <v>0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</row>
        <row r="404">
          <cell r="A404">
            <v>0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</row>
        <row r="405">
          <cell r="A405">
            <v>0</v>
          </cell>
          <cell r="B405">
            <v>0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</row>
        <row r="406">
          <cell r="A406">
            <v>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</row>
        <row r="407">
          <cell r="A407">
            <v>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</row>
        <row r="408">
          <cell r="A408">
            <v>0</v>
          </cell>
          <cell r="B408">
            <v>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</row>
        <row r="409">
          <cell r="A409">
            <v>0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</row>
        <row r="410">
          <cell r="A410">
            <v>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</row>
        <row r="411">
          <cell r="A411">
            <v>0</v>
          </cell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</row>
        <row r="412">
          <cell r="A412">
            <v>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</row>
        <row r="413">
          <cell r="A413">
            <v>0</v>
          </cell>
          <cell r="B413">
            <v>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</row>
        <row r="414">
          <cell r="A414">
            <v>0</v>
          </cell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</row>
        <row r="415">
          <cell r="A415">
            <v>0</v>
          </cell>
          <cell r="B415">
            <v>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</row>
        <row r="416">
          <cell r="A416">
            <v>0</v>
          </cell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</row>
        <row r="417">
          <cell r="A417">
            <v>0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</row>
        <row r="418">
          <cell r="A418">
            <v>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</row>
        <row r="419">
          <cell r="A419">
            <v>0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</row>
        <row r="420">
          <cell r="A420">
            <v>0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</row>
        <row r="421">
          <cell r="A421">
            <v>0</v>
          </cell>
          <cell r="B421">
            <v>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</row>
        <row r="422">
          <cell r="A422">
            <v>0</v>
          </cell>
          <cell r="B422">
            <v>0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</row>
        <row r="423">
          <cell r="A423">
            <v>0</v>
          </cell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</row>
        <row r="424">
          <cell r="A424">
            <v>0</v>
          </cell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</row>
        <row r="425">
          <cell r="A425">
            <v>0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</row>
        <row r="427">
          <cell r="A427">
            <v>0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</row>
        <row r="428">
          <cell r="A428">
            <v>0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</row>
        <row r="429">
          <cell r="A429">
            <v>0</v>
          </cell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</row>
        <row r="430">
          <cell r="A430">
            <v>0</v>
          </cell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</row>
        <row r="431">
          <cell r="A431">
            <v>0</v>
          </cell>
          <cell r="B431">
            <v>0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</row>
        <row r="432">
          <cell r="A432">
            <v>0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</row>
        <row r="433">
          <cell r="A433">
            <v>0</v>
          </cell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</row>
        <row r="434">
          <cell r="A434">
            <v>0</v>
          </cell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</row>
        <row r="435">
          <cell r="A435">
            <v>0</v>
          </cell>
          <cell r="B435">
            <v>0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</row>
        <row r="436">
          <cell r="A436">
            <v>0</v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</row>
        <row r="437">
          <cell r="A437">
            <v>0</v>
          </cell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</row>
        <row r="438">
          <cell r="A438">
            <v>0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</row>
        <row r="439">
          <cell r="A439">
            <v>0</v>
          </cell>
          <cell r="B439">
            <v>0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</row>
        <row r="440">
          <cell r="A440">
            <v>0</v>
          </cell>
          <cell r="B440">
            <v>0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</row>
        <row r="441">
          <cell r="A441">
            <v>0</v>
          </cell>
          <cell r="B441">
            <v>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</row>
        <row r="442">
          <cell r="A442">
            <v>0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</row>
        <row r="443">
          <cell r="A443">
            <v>0</v>
          </cell>
          <cell r="B443">
            <v>0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</row>
        <row r="444">
          <cell r="A444">
            <v>0</v>
          </cell>
          <cell r="B444">
            <v>0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</row>
        <row r="445">
          <cell r="A445">
            <v>0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</row>
        <row r="446">
          <cell r="A446">
            <v>0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</row>
        <row r="447">
          <cell r="A447">
            <v>0</v>
          </cell>
          <cell r="B447">
            <v>0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</row>
        <row r="448">
          <cell r="A448">
            <v>0</v>
          </cell>
          <cell r="B448">
            <v>0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</row>
        <row r="449">
          <cell r="A449">
            <v>0</v>
          </cell>
          <cell r="B449">
            <v>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</row>
        <row r="450">
          <cell r="A450">
            <v>0</v>
          </cell>
          <cell r="B450">
            <v>0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</row>
        <row r="451">
          <cell r="A451">
            <v>0</v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</row>
        <row r="453">
          <cell r="A453">
            <v>0</v>
          </cell>
          <cell r="B453">
            <v>0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</row>
        <row r="454">
          <cell r="A454">
            <v>0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</row>
        <row r="455">
          <cell r="A455">
            <v>0</v>
          </cell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</row>
        <row r="456">
          <cell r="A456">
            <v>0</v>
          </cell>
          <cell r="B456">
            <v>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</row>
        <row r="457">
          <cell r="A457">
            <v>0</v>
          </cell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</row>
        <row r="458">
          <cell r="A458">
            <v>0</v>
          </cell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</row>
        <row r="459">
          <cell r="A459">
            <v>0</v>
          </cell>
          <cell r="B459">
            <v>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</row>
        <row r="460">
          <cell r="A460">
            <v>0</v>
          </cell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</row>
        <row r="461">
          <cell r="A461">
            <v>0</v>
          </cell>
          <cell r="B461">
            <v>0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</row>
        <row r="462">
          <cell r="A462">
            <v>0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</row>
        <row r="463">
          <cell r="A463">
            <v>0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</row>
        <row r="464">
          <cell r="A464">
            <v>0</v>
          </cell>
          <cell r="B464">
            <v>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</row>
        <row r="465">
          <cell r="A465">
            <v>0</v>
          </cell>
          <cell r="B465">
            <v>0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</row>
        <row r="466">
          <cell r="A466">
            <v>0</v>
          </cell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</row>
        <row r="467">
          <cell r="A467">
            <v>0</v>
          </cell>
          <cell r="B467">
            <v>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</row>
        <row r="468">
          <cell r="A468">
            <v>0</v>
          </cell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</row>
        <row r="469">
          <cell r="A469">
            <v>0</v>
          </cell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</row>
        <row r="470">
          <cell r="A470">
            <v>0</v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</row>
        <row r="471">
          <cell r="A471">
            <v>0</v>
          </cell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</row>
        <row r="472">
          <cell r="A472">
            <v>0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</row>
        <row r="473">
          <cell r="A473">
            <v>0</v>
          </cell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</row>
        <row r="474">
          <cell r="A474">
            <v>0</v>
          </cell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</row>
        <row r="475">
          <cell r="A475">
            <v>0</v>
          </cell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</row>
        <row r="477">
          <cell r="A477">
            <v>0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</row>
        <row r="479">
          <cell r="A479">
            <v>0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</row>
        <row r="480">
          <cell r="A480">
            <v>0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</row>
        <row r="481">
          <cell r="A481">
            <v>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</row>
        <row r="483">
          <cell r="A483">
            <v>0</v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</row>
        <row r="485">
          <cell r="A485">
            <v>0</v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</row>
        <row r="486">
          <cell r="A486">
            <v>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</row>
        <row r="489">
          <cell r="A489">
            <v>0</v>
          </cell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</row>
        <row r="490">
          <cell r="A490">
            <v>0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</row>
        <row r="491">
          <cell r="A491">
            <v>0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</row>
        <row r="492">
          <cell r="A492">
            <v>0</v>
          </cell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</row>
        <row r="493">
          <cell r="A493">
            <v>0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</row>
        <row r="494">
          <cell r="A494">
            <v>0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</row>
        <row r="495">
          <cell r="A495">
            <v>0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</row>
        <row r="496">
          <cell r="A496">
            <v>0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</row>
        <row r="497">
          <cell r="A497">
            <v>0</v>
          </cell>
          <cell r="B497">
            <v>0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</row>
        <row r="498">
          <cell r="A498">
            <v>0</v>
          </cell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</row>
        <row r="499">
          <cell r="A499">
            <v>0</v>
          </cell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</row>
        <row r="500">
          <cell r="A500">
            <v>0</v>
          </cell>
          <cell r="B500">
            <v>0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</row>
        <row r="501">
          <cell r="A501">
            <v>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</row>
        <row r="503">
          <cell r="A503">
            <v>0</v>
          </cell>
          <cell r="B503">
            <v>0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</row>
        <row r="505">
          <cell r="A505">
            <v>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</row>
        <row r="506">
          <cell r="A506">
            <v>0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</row>
        <row r="507">
          <cell r="A507">
            <v>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</row>
        <row r="508">
          <cell r="A508">
            <v>0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</row>
        <row r="509">
          <cell r="A509">
            <v>0</v>
          </cell>
          <cell r="B509">
            <v>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</row>
        <row r="510">
          <cell r="A510">
            <v>0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</row>
        <row r="511">
          <cell r="A511">
            <v>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</row>
        <row r="512">
          <cell r="A512">
            <v>0</v>
          </cell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</row>
        <row r="513">
          <cell r="A513">
            <v>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</row>
        <row r="515">
          <cell r="A515">
            <v>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</row>
        <row r="516">
          <cell r="A516">
            <v>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</row>
        <row r="517">
          <cell r="A517">
            <v>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</row>
        <row r="518">
          <cell r="A518">
            <v>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</row>
        <row r="519">
          <cell r="A519">
            <v>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</row>
        <row r="520">
          <cell r="A520">
            <v>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</row>
        <row r="521">
          <cell r="A521">
            <v>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</row>
        <row r="523">
          <cell r="A523">
            <v>0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</row>
        <row r="524">
          <cell r="A524">
            <v>0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</row>
        <row r="525">
          <cell r="A525">
            <v>0</v>
          </cell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</row>
        <row r="526">
          <cell r="A526">
            <v>0</v>
          </cell>
          <cell r="B526">
            <v>0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</row>
        <row r="527">
          <cell r="A527">
            <v>0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</row>
        <row r="528">
          <cell r="A528">
            <v>0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</row>
        <row r="530">
          <cell r="A530">
            <v>0</v>
          </cell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</row>
        <row r="531">
          <cell r="A531">
            <v>0</v>
          </cell>
          <cell r="B531">
            <v>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</row>
        <row r="532">
          <cell r="A532">
            <v>0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</row>
        <row r="533">
          <cell r="A533">
            <v>0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</row>
        <row r="534">
          <cell r="A534">
            <v>0</v>
          </cell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</row>
        <row r="535">
          <cell r="A535">
            <v>0</v>
          </cell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</row>
        <row r="536">
          <cell r="A536">
            <v>0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</row>
        <row r="537">
          <cell r="A537">
            <v>0</v>
          </cell>
          <cell r="B537">
            <v>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</row>
        <row r="538">
          <cell r="A538">
            <v>0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</row>
        <row r="539">
          <cell r="A539">
            <v>0</v>
          </cell>
          <cell r="B539">
            <v>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</row>
        <row r="542">
          <cell r="A542">
            <v>0</v>
          </cell>
          <cell r="B542">
            <v>0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</row>
        <row r="543">
          <cell r="A543">
            <v>0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</row>
        <row r="544">
          <cell r="A544">
            <v>0</v>
          </cell>
          <cell r="B544">
            <v>0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</row>
        <row r="545">
          <cell r="A545">
            <v>0</v>
          </cell>
          <cell r="B545">
            <v>0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</row>
        <row r="546">
          <cell r="A546">
            <v>0</v>
          </cell>
          <cell r="B546">
            <v>0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</row>
        <row r="547">
          <cell r="A547">
            <v>0</v>
          </cell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</row>
        <row r="548">
          <cell r="A548">
            <v>0</v>
          </cell>
          <cell r="B548">
            <v>0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</row>
        <row r="549">
          <cell r="A549">
            <v>0</v>
          </cell>
          <cell r="B549">
            <v>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</row>
        <row r="550">
          <cell r="A550">
            <v>0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</row>
        <row r="551">
          <cell r="A551">
            <v>0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</row>
        <row r="552">
          <cell r="A552">
            <v>0</v>
          </cell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</row>
        <row r="553">
          <cell r="A553">
            <v>0</v>
          </cell>
          <cell r="B553">
            <v>0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</row>
        <row r="554">
          <cell r="A554">
            <v>0</v>
          </cell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</row>
        <row r="555">
          <cell r="A555">
            <v>0</v>
          </cell>
          <cell r="B555">
            <v>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</row>
        <row r="556">
          <cell r="A556">
            <v>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</row>
        <row r="557">
          <cell r="A557">
            <v>0</v>
          </cell>
          <cell r="B557">
            <v>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</row>
        <row r="558">
          <cell r="A558">
            <v>0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</row>
        <row r="559">
          <cell r="A559">
            <v>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</row>
        <row r="560">
          <cell r="A560">
            <v>0</v>
          </cell>
          <cell r="B560">
            <v>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</row>
        <row r="561">
          <cell r="A561">
            <v>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</row>
        <row r="563">
          <cell r="A563">
            <v>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</row>
        <row r="564">
          <cell r="A564">
            <v>0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</row>
        <row r="565">
          <cell r="A565">
            <v>0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</row>
        <row r="566">
          <cell r="A566">
            <v>0</v>
          </cell>
          <cell r="B566">
            <v>0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</row>
        <row r="567">
          <cell r="A567">
            <v>0</v>
          </cell>
          <cell r="B567">
            <v>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</row>
        <row r="568">
          <cell r="A568">
            <v>0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</row>
        <row r="569">
          <cell r="A569">
            <v>0</v>
          </cell>
          <cell r="B569">
            <v>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</row>
        <row r="570">
          <cell r="A570">
            <v>0</v>
          </cell>
          <cell r="B570">
            <v>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</row>
        <row r="571">
          <cell r="A571">
            <v>0</v>
          </cell>
          <cell r="B571">
            <v>0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</row>
        <row r="572">
          <cell r="A572">
            <v>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</row>
        <row r="573">
          <cell r="A573">
            <v>0</v>
          </cell>
          <cell r="B573">
            <v>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</row>
        <row r="574">
          <cell r="A574">
            <v>0</v>
          </cell>
          <cell r="B574">
            <v>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</row>
        <row r="575">
          <cell r="A575">
            <v>0</v>
          </cell>
          <cell r="B575">
            <v>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</row>
        <row r="576">
          <cell r="A576">
            <v>0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</row>
        <row r="577">
          <cell r="A577">
            <v>0</v>
          </cell>
          <cell r="B577">
            <v>0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</row>
        <row r="578">
          <cell r="A578">
            <v>0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</row>
        <row r="579">
          <cell r="A579">
            <v>0</v>
          </cell>
          <cell r="B579">
            <v>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</row>
        <row r="580">
          <cell r="A580">
            <v>0</v>
          </cell>
          <cell r="B580">
            <v>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</row>
        <row r="581">
          <cell r="A581">
            <v>0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</row>
        <row r="582">
          <cell r="A582">
            <v>0</v>
          </cell>
          <cell r="B582">
            <v>0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</row>
        <row r="583">
          <cell r="A583">
            <v>0</v>
          </cell>
          <cell r="B583">
            <v>0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</row>
        <row r="584">
          <cell r="A584">
            <v>0</v>
          </cell>
          <cell r="B584">
            <v>0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</row>
        <row r="585">
          <cell r="A585">
            <v>0</v>
          </cell>
          <cell r="B585">
            <v>0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</row>
        <row r="586">
          <cell r="A586">
            <v>0</v>
          </cell>
          <cell r="B586">
            <v>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</row>
        <row r="587">
          <cell r="A587">
            <v>0</v>
          </cell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</row>
        <row r="588">
          <cell r="A588">
            <v>0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</row>
        <row r="589">
          <cell r="A589">
            <v>0</v>
          </cell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</row>
        <row r="590">
          <cell r="A590">
            <v>0</v>
          </cell>
          <cell r="B590">
            <v>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</row>
        <row r="591">
          <cell r="A591">
            <v>0</v>
          </cell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</row>
        <row r="592">
          <cell r="A592">
            <v>0</v>
          </cell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</row>
        <row r="593">
          <cell r="A593">
            <v>0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</row>
        <row r="594">
          <cell r="A594">
            <v>0</v>
          </cell>
          <cell r="B594">
            <v>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</row>
        <row r="595">
          <cell r="A595">
            <v>0</v>
          </cell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</row>
        <row r="596">
          <cell r="A596">
            <v>0</v>
          </cell>
          <cell r="B596">
            <v>0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</row>
        <row r="597">
          <cell r="A597">
            <v>0</v>
          </cell>
          <cell r="B597">
            <v>0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</row>
        <row r="598">
          <cell r="A598">
            <v>0</v>
          </cell>
          <cell r="B598">
            <v>0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</row>
        <row r="599">
          <cell r="A599">
            <v>0</v>
          </cell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</row>
        <row r="600">
          <cell r="A600">
            <v>0</v>
          </cell>
          <cell r="B600">
            <v>0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</row>
        <row r="601">
          <cell r="A601">
            <v>0</v>
          </cell>
          <cell r="B601">
            <v>0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</row>
        <row r="602">
          <cell r="A602">
            <v>0</v>
          </cell>
          <cell r="B602">
            <v>0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</row>
        <row r="603">
          <cell r="A603">
            <v>0</v>
          </cell>
          <cell r="B603">
            <v>0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</row>
        <row r="604">
          <cell r="A604">
            <v>0</v>
          </cell>
          <cell r="B604">
            <v>0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</row>
        <row r="605">
          <cell r="A605">
            <v>0</v>
          </cell>
          <cell r="B605">
            <v>0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</row>
        <row r="606">
          <cell r="A606">
            <v>0</v>
          </cell>
          <cell r="B606">
            <v>0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</row>
        <row r="607">
          <cell r="A607">
            <v>0</v>
          </cell>
          <cell r="B607">
            <v>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</row>
        <row r="608">
          <cell r="A608">
            <v>0</v>
          </cell>
          <cell r="B608">
            <v>0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</row>
        <row r="609">
          <cell r="A609">
            <v>0</v>
          </cell>
          <cell r="B609">
            <v>0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</row>
        <row r="610">
          <cell r="A610">
            <v>0</v>
          </cell>
          <cell r="B610">
            <v>0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</row>
        <row r="611">
          <cell r="A611">
            <v>0</v>
          </cell>
          <cell r="B611">
            <v>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</row>
        <row r="612">
          <cell r="A612">
            <v>0</v>
          </cell>
          <cell r="B612">
            <v>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</row>
        <row r="613">
          <cell r="A613">
            <v>0</v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</row>
        <row r="614">
          <cell r="A614">
            <v>0</v>
          </cell>
          <cell r="B614">
            <v>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</row>
        <row r="615">
          <cell r="A615">
            <v>0</v>
          </cell>
          <cell r="B615">
            <v>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</row>
        <row r="616">
          <cell r="A616">
            <v>0</v>
          </cell>
          <cell r="B616">
            <v>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</row>
        <row r="617">
          <cell r="A617">
            <v>0</v>
          </cell>
          <cell r="B617">
            <v>0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</row>
        <row r="618">
          <cell r="A618">
            <v>0</v>
          </cell>
          <cell r="B618">
            <v>0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</row>
        <row r="619">
          <cell r="A619">
            <v>0</v>
          </cell>
          <cell r="B619">
            <v>0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</row>
        <row r="620">
          <cell r="A620">
            <v>0</v>
          </cell>
          <cell r="B620">
            <v>0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</row>
        <row r="621">
          <cell r="A621">
            <v>0</v>
          </cell>
          <cell r="B621">
            <v>0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</row>
        <row r="622">
          <cell r="A622">
            <v>0</v>
          </cell>
          <cell r="B622">
            <v>0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</row>
        <row r="623">
          <cell r="A623">
            <v>0</v>
          </cell>
          <cell r="B623">
            <v>0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</row>
        <row r="624">
          <cell r="A624">
            <v>0</v>
          </cell>
          <cell r="B624">
            <v>0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</row>
        <row r="625">
          <cell r="A625">
            <v>0</v>
          </cell>
          <cell r="B625">
            <v>0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</row>
        <row r="626">
          <cell r="A626">
            <v>0</v>
          </cell>
          <cell r="B626">
            <v>0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</row>
        <row r="627">
          <cell r="A627">
            <v>0</v>
          </cell>
          <cell r="B627">
            <v>0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</row>
        <row r="628">
          <cell r="A628">
            <v>0</v>
          </cell>
          <cell r="B628">
            <v>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</row>
        <row r="629">
          <cell r="A629">
            <v>0</v>
          </cell>
          <cell r="B629">
            <v>0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</row>
        <row r="630">
          <cell r="A630">
            <v>0</v>
          </cell>
          <cell r="B630">
            <v>0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</row>
        <row r="631">
          <cell r="A631">
            <v>0</v>
          </cell>
          <cell r="B631">
            <v>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</row>
        <row r="632">
          <cell r="A632">
            <v>0</v>
          </cell>
          <cell r="B632">
            <v>0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</row>
        <row r="633">
          <cell r="A633">
            <v>0</v>
          </cell>
          <cell r="B633">
            <v>0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</row>
        <row r="634">
          <cell r="A634">
            <v>0</v>
          </cell>
          <cell r="B634">
            <v>0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</row>
        <row r="635">
          <cell r="A635">
            <v>0</v>
          </cell>
          <cell r="B635">
            <v>0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</row>
        <row r="636">
          <cell r="A636">
            <v>0</v>
          </cell>
          <cell r="B636">
            <v>0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</row>
        <row r="637">
          <cell r="A637">
            <v>0</v>
          </cell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</row>
        <row r="638">
          <cell r="A638">
            <v>0</v>
          </cell>
          <cell r="B638">
            <v>0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</row>
        <row r="639">
          <cell r="A639">
            <v>0</v>
          </cell>
          <cell r="B639">
            <v>0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</row>
        <row r="640">
          <cell r="A640">
            <v>0</v>
          </cell>
          <cell r="B640">
            <v>0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</row>
        <row r="641">
          <cell r="A641">
            <v>0</v>
          </cell>
          <cell r="B641">
            <v>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</row>
        <row r="642">
          <cell r="A642">
            <v>0</v>
          </cell>
          <cell r="B642">
            <v>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</row>
        <row r="643">
          <cell r="A643">
            <v>0</v>
          </cell>
          <cell r="B643">
            <v>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</row>
        <row r="644">
          <cell r="A644">
            <v>0</v>
          </cell>
          <cell r="B644">
            <v>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</row>
        <row r="645">
          <cell r="A645">
            <v>0</v>
          </cell>
          <cell r="B645">
            <v>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</row>
        <row r="646">
          <cell r="A646">
            <v>0</v>
          </cell>
          <cell r="B646">
            <v>0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</row>
        <row r="647">
          <cell r="A647">
            <v>0</v>
          </cell>
          <cell r="B647">
            <v>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</row>
        <row r="648">
          <cell r="A648">
            <v>0</v>
          </cell>
          <cell r="B648">
            <v>0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</row>
        <row r="649">
          <cell r="A649">
            <v>0</v>
          </cell>
          <cell r="B649">
            <v>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</row>
        <row r="650">
          <cell r="A650">
            <v>0</v>
          </cell>
          <cell r="B650">
            <v>0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</row>
        <row r="651">
          <cell r="A651">
            <v>0</v>
          </cell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</row>
        <row r="652">
          <cell r="A652">
            <v>0</v>
          </cell>
          <cell r="B652">
            <v>0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</row>
        <row r="653">
          <cell r="A653">
            <v>0</v>
          </cell>
          <cell r="B653">
            <v>0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</row>
        <row r="654">
          <cell r="A654">
            <v>0</v>
          </cell>
          <cell r="B654">
            <v>0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</row>
        <row r="655">
          <cell r="A655">
            <v>0</v>
          </cell>
          <cell r="B655">
            <v>0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</row>
        <row r="656">
          <cell r="A656">
            <v>0</v>
          </cell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</row>
        <row r="657">
          <cell r="A657">
            <v>0</v>
          </cell>
          <cell r="B657">
            <v>0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</row>
        <row r="658">
          <cell r="A658">
            <v>0</v>
          </cell>
          <cell r="B658">
            <v>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</row>
        <row r="659">
          <cell r="A659">
            <v>0</v>
          </cell>
          <cell r="B659">
            <v>0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</row>
        <row r="660">
          <cell r="A660">
            <v>0</v>
          </cell>
          <cell r="B660">
            <v>0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</row>
        <row r="661">
          <cell r="A661">
            <v>0</v>
          </cell>
          <cell r="B661">
            <v>0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</row>
        <row r="662">
          <cell r="A662">
            <v>0</v>
          </cell>
          <cell r="B662">
            <v>0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</row>
        <row r="663">
          <cell r="A663">
            <v>0</v>
          </cell>
          <cell r="B663">
            <v>0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</row>
        <row r="664">
          <cell r="A664">
            <v>0</v>
          </cell>
          <cell r="B664">
            <v>0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</row>
        <row r="665">
          <cell r="A665">
            <v>0</v>
          </cell>
          <cell r="B665">
            <v>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</row>
        <row r="666">
          <cell r="A666">
            <v>0</v>
          </cell>
          <cell r="B666">
            <v>0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</row>
        <row r="667">
          <cell r="A667">
            <v>0</v>
          </cell>
          <cell r="B667">
            <v>0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</row>
        <row r="668">
          <cell r="A668">
            <v>0</v>
          </cell>
          <cell r="B668">
            <v>0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</row>
        <row r="669">
          <cell r="A669">
            <v>0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</row>
        <row r="670">
          <cell r="A670">
            <v>0</v>
          </cell>
          <cell r="B670">
            <v>0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</row>
        <row r="671">
          <cell r="A671">
            <v>0</v>
          </cell>
          <cell r="B671">
            <v>0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</row>
        <row r="672">
          <cell r="A672">
            <v>0</v>
          </cell>
          <cell r="B672">
            <v>0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</row>
        <row r="673">
          <cell r="A673">
            <v>0</v>
          </cell>
          <cell r="B673">
            <v>0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</row>
        <row r="674">
          <cell r="A674">
            <v>0</v>
          </cell>
          <cell r="B674">
            <v>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</row>
        <row r="675">
          <cell r="A675">
            <v>0</v>
          </cell>
          <cell r="B675">
            <v>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</row>
        <row r="678">
          <cell r="A678">
            <v>0</v>
          </cell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</row>
        <row r="680">
          <cell r="A680">
            <v>0</v>
          </cell>
          <cell r="B680">
            <v>0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</row>
        <row r="684">
          <cell r="A684">
            <v>0</v>
          </cell>
          <cell r="B684">
            <v>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</row>
        <row r="687">
          <cell r="A687">
            <v>0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</row>
        <row r="688">
          <cell r="A688">
            <v>0</v>
          </cell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</row>
        <row r="690">
          <cell r="A690">
            <v>0</v>
          </cell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</row>
        <row r="692">
          <cell r="A692">
            <v>0</v>
          </cell>
          <cell r="B692">
            <v>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</row>
        <row r="693">
          <cell r="A693">
            <v>0</v>
          </cell>
          <cell r="B693">
            <v>0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</row>
        <row r="696">
          <cell r="A696">
            <v>0</v>
          </cell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</row>
        <row r="698">
          <cell r="A698">
            <v>0</v>
          </cell>
          <cell r="B698">
            <v>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</row>
        <row r="700">
          <cell r="A700">
            <v>0</v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</row>
        <row r="701">
          <cell r="A701">
            <v>0</v>
          </cell>
          <cell r="B701">
            <v>0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</row>
        <row r="702">
          <cell r="A702">
            <v>0</v>
          </cell>
          <cell r="B702">
            <v>0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</row>
        <row r="703">
          <cell r="A703">
            <v>0</v>
          </cell>
          <cell r="B703">
            <v>0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</row>
        <row r="704">
          <cell r="A704">
            <v>0</v>
          </cell>
          <cell r="B704">
            <v>0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</row>
        <row r="705">
          <cell r="A705">
            <v>0</v>
          </cell>
          <cell r="B705">
            <v>0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</row>
        <row r="706">
          <cell r="A706">
            <v>0</v>
          </cell>
          <cell r="B706">
            <v>0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</row>
        <row r="707">
          <cell r="A707">
            <v>0</v>
          </cell>
          <cell r="B707">
            <v>0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</row>
        <row r="708">
          <cell r="A708">
            <v>0</v>
          </cell>
          <cell r="B708">
            <v>0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</row>
        <row r="709">
          <cell r="A709">
            <v>0</v>
          </cell>
          <cell r="B709">
            <v>0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</row>
        <row r="710">
          <cell r="A710">
            <v>0</v>
          </cell>
          <cell r="B710">
            <v>0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</row>
        <row r="711">
          <cell r="A711">
            <v>0</v>
          </cell>
          <cell r="B711">
            <v>0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</row>
        <row r="712">
          <cell r="A712">
            <v>0</v>
          </cell>
          <cell r="B712">
            <v>0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</row>
        <row r="713">
          <cell r="A713">
            <v>0</v>
          </cell>
          <cell r="B713">
            <v>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</row>
        <row r="714">
          <cell r="A714">
            <v>0</v>
          </cell>
          <cell r="B714">
            <v>0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</row>
        <row r="715">
          <cell r="A715">
            <v>0</v>
          </cell>
          <cell r="B715">
            <v>0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</row>
        <row r="716">
          <cell r="A716">
            <v>0</v>
          </cell>
          <cell r="B716">
            <v>0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</row>
        <row r="717">
          <cell r="A717">
            <v>0</v>
          </cell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</row>
        <row r="718">
          <cell r="A718">
            <v>0</v>
          </cell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</row>
        <row r="719">
          <cell r="A719">
            <v>0</v>
          </cell>
          <cell r="B719">
            <v>0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</row>
        <row r="720">
          <cell r="A720">
            <v>0</v>
          </cell>
          <cell r="B720">
            <v>0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</row>
        <row r="721">
          <cell r="A721">
            <v>0</v>
          </cell>
          <cell r="B721">
            <v>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</row>
        <row r="723">
          <cell r="A723">
            <v>0</v>
          </cell>
          <cell r="B723">
            <v>0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</row>
        <row r="724">
          <cell r="A724">
            <v>0</v>
          </cell>
          <cell r="B724">
            <v>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</row>
        <row r="725">
          <cell r="A725">
            <v>0</v>
          </cell>
          <cell r="B725">
            <v>0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</row>
        <row r="726">
          <cell r="A726">
            <v>0</v>
          </cell>
          <cell r="B726">
            <v>0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</row>
        <row r="727">
          <cell r="A727">
            <v>0</v>
          </cell>
          <cell r="B727">
            <v>0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</row>
        <row r="728">
          <cell r="A728">
            <v>0</v>
          </cell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</row>
        <row r="729">
          <cell r="A729">
            <v>0</v>
          </cell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</row>
        <row r="730">
          <cell r="A730">
            <v>0</v>
          </cell>
          <cell r="B730">
            <v>0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</row>
        <row r="731">
          <cell r="A731">
            <v>0</v>
          </cell>
          <cell r="B731">
            <v>0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</row>
        <row r="732">
          <cell r="A732">
            <v>0</v>
          </cell>
          <cell r="B732">
            <v>0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</row>
        <row r="734">
          <cell r="A734">
            <v>0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</row>
        <row r="735">
          <cell r="A735">
            <v>0</v>
          </cell>
          <cell r="B735">
            <v>0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</row>
        <row r="736">
          <cell r="A736">
            <v>0</v>
          </cell>
          <cell r="B736">
            <v>0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</row>
        <row r="737">
          <cell r="A737">
            <v>0</v>
          </cell>
          <cell r="B737">
            <v>0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</row>
        <row r="738">
          <cell r="A738">
            <v>0</v>
          </cell>
          <cell r="B738">
            <v>0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</row>
        <row r="739">
          <cell r="A739">
            <v>0</v>
          </cell>
          <cell r="B739">
            <v>0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</row>
        <row r="740">
          <cell r="A740">
            <v>0</v>
          </cell>
          <cell r="B740">
            <v>0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</row>
        <row r="741">
          <cell r="A741">
            <v>0</v>
          </cell>
          <cell r="B741">
            <v>0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</row>
        <row r="742">
          <cell r="A742">
            <v>0</v>
          </cell>
          <cell r="B742">
            <v>0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</row>
        <row r="743">
          <cell r="A743">
            <v>0</v>
          </cell>
          <cell r="B743">
            <v>0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</row>
        <row r="744">
          <cell r="A744">
            <v>0</v>
          </cell>
          <cell r="B744">
            <v>0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</row>
        <row r="745">
          <cell r="A745">
            <v>0</v>
          </cell>
          <cell r="B745">
            <v>0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</row>
        <row r="746">
          <cell r="A746">
            <v>0</v>
          </cell>
          <cell r="B746">
            <v>0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</row>
        <row r="747">
          <cell r="A747">
            <v>0</v>
          </cell>
          <cell r="B747">
            <v>0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</row>
        <row r="748">
          <cell r="A748">
            <v>0</v>
          </cell>
          <cell r="B748">
            <v>0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</row>
        <row r="749">
          <cell r="A749">
            <v>0</v>
          </cell>
          <cell r="B749">
            <v>0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</row>
        <row r="750">
          <cell r="A750">
            <v>0</v>
          </cell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</row>
        <row r="751">
          <cell r="A751">
            <v>0</v>
          </cell>
          <cell r="B751">
            <v>0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</row>
        <row r="752">
          <cell r="A752">
            <v>0</v>
          </cell>
          <cell r="B752">
            <v>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</row>
        <row r="753">
          <cell r="A753">
            <v>0</v>
          </cell>
          <cell r="B753">
            <v>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</row>
        <row r="754">
          <cell r="A754">
            <v>0</v>
          </cell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</row>
        <row r="755">
          <cell r="A755">
            <v>0</v>
          </cell>
          <cell r="B755">
            <v>0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</row>
        <row r="756">
          <cell r="A756">
            <v>0</v>
          </cell>
          <cell r="B756">
            <v>0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</row>
        <row r="757">
          <cell r="A757">
            <v>0</v>
          </cell>
          <cell r="B757">
            <v>0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</row>
        <row r="758">
          <cell r="A758">
            <v>0</v>
          </cell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</row>
        <row r="759">
          <cell r="A759">
            <v>0</v>
          </cell>
          <cell r="B759">
            <v>0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</row>
        <row r="760">
          <cell r="A760">
            <v>0</v>
          </cell>
          <cell r="B760">
            <v>0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</row>
        <row r="761">
          <cell r="A761">
            <v>0</v>
          </cell>
          <cell r="B761">
            <v>0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</row>
        <row r="762">
          <cell r="A762">
            <v>0</v>
          </cell>
          <cell r="B762">
            <v>0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</row>
        <row r="763">
          <cell r="A763">
            <v>0</v>
          </cell>
          <cell r="B763">
            <v>0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</row>
        <row r="764">
          <cell r="A764">
            <v>0</v>
          </cell>
          <cell r="B764">
            <v>0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</row>
        <row r="765">
          <cell r="A765">
            <v>0</v>
          </cell>
          <cell r="B765">
            <v>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</row>
        <row r="766">
          <cell r="A766">
            <v>0</v>
          </cell>
          <cell r="B766">
            <v>0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</row>
        <row r="767">
          <cell r="A767">
            <v>0</v>
          </cell>
          <cell r="B767">
            <v>0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</row>
        <row r="768">
          <cell r="A768">
            <v>0</v>
          </cell>
          <cell r="B768">
            <v>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</row>
        <row r="769">
          <cell r="A769">
            <v>0</v>
          </cell>
          <cell r="B769">
            <v>0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</row>
        <row r="770">
          <cell r="A770">
            <v>0</v>
          </cell>
          <cell r="B770">
            <v>0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</row>
        <row r="771">
          <cell r="A771">
            <v>0</v>
          </cell>
          <cell r="B771">
            <v>0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</row>
        <row r="772">
          <cell r="A772">
            <v>0</v>
          </cell>
          <cell r="B772">
            <v>0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</row>
        <row r="773">
          <cell r="A773">
            <v>0</v>
          </cell>
          <cell r="B773">
            <v>0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</row>
        <row r="774">
          <cell r="A774">
            <v>0</v>
          </cell>
          <cell r="B774">
            <v>0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</row>
        <row r="775">
          <cell r="A775">
            <v>0</v>
          </cell>
          <cell r="B775">
            <v>0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</row>
        <row r="776">
          <cell r="A776">
            <v>0</v>
          </cell>
          <cell r="B776">
            <v>0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</row>
        <row r="777">
          <cell r="A777">
            <v>0</v>
          </cell>
          <cell r="B777">
            <v>0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</row>
        <row r="778">
          <cell r="A778">
            <v>0</v>
          </cell>
          <cell r="B778">
            <v>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</row>
        <row r="779">
          <cell r="A779">
            <v>0</v>
          </cell>
          <cell r="B779">
            <v>0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</row>
        <row r="780">
          <cell r="A780">
            <v>0</v>
          </cell>
          <cell r="B780">
            <v>0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</row>
        <row r="781">
          <cell r="A781">
            <v>0</v>
          </cell>
          <cell r="B781">
            <v>0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</row>
        <row r="782">
          <cell r="A782">
            <v>0</v>
          </cell>
          <cell r="B782">
            <v>0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</row>
        <row r="783">
          <cell r="A783">
            <v>0</v>
          </cell>
          <cell r="B783">
            <v>0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</row>
        <row r="784">
          <cell r="A784">
            <v>0</v>
          </cell>
          <cell r="B784">
            <v>0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</row>
        <row r="785">
          <cell r="A785">
            <v>0</v>
          </cell>
          <cell r="B785">
            <v>0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</row>
        <row r="786">
          <cell r="A786">
            <v>0</v>
          </cell>
          <cell r="B786">
            <v>0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</row>
        <row r="787">
          <cell r="A787">
            <v>0</v>
          </cell>
          <cell r="B787">
            <v>0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</row>
        <row r="788">
          <cell r="A788">
            <v>0</v>
          </cell>
          <cell r="B788">
            <v>0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</row>
        <row r="789">
          <cell r="A789">
            <v>0</v>
          </cell>
          <cell r="B789">
            <v>0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</row>
        <row r="790">
          <cell r="A790">
            <v>0</v>
          </cell>
          <cell r="B790">
            <v>0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</row>
        <row r="791">
          <cell r="A791">
            <v>0</v>
          </cell>
          <cell r="B791">
            <v>0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</row>
        <row r="792">
          <cell r="A792">
            <v>0</v>
          </cell>
          <cell r="B792">
            <v>0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</row>
        <row r="793">
          <cell r="A793">
            <v>0</v>
          </cell>
          <cell r="B793">
            <v>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</row>
        <row r="794">
          <cell r="A794">
            <v>0</v>
          </cell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</row>
        <row r="795">
          <cell r="A795">
            <v>0</v>
          </cell>
          <cell r="B795">
            <v>0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</row>
        <row r="796">
          <cell r="A796">
            <v>0</v>
          </cell>
          <cell r="B796">
            <v>0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</row>
        <row r="797">
          <cell r="A797">
            <v>0</v>
          </cell>
          <cell r="B797">
            <v>0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</row>
        <row r="798">
          <cell r="A798">
            <v>0</v>
          </cell>
          <cell r="B798">
            <v>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</row>
        <row r="799">
          <cell r="A799">
            <v>0</v>
          </cell>
          <cell r="B799">
            <v>0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</row>
        <row r="800">
          <cell r="A800">
            <v>0</v>
          </cell>
          <cell r="B800">
            <v>0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</row>
        <row r="801">
          <cell r="A801">
            <v>0</v>
          </cell>
          <cell r="B801">
            <v>0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</row>
        <row r="802">
          <cell r="A802">
            <v>0</v>
          </cell>
          <cell r="B802">
            <v>0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</row>
        <row r="803">
          <cell r="A803">
            <v>0</v>
          </cell>
          <cell r="B803">
            <v>0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</row>
        <row r="804">
          <cell r="A804">
            <v>0</v>
          </cell>
          <cell r="B804">
            <v>0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</row>
        <row r="805">
          <cell r="A805">
            <v>0</v>
          </cell>
          <cell r="B805">
            <v>0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</row>
        <row r="806">
          <cell r="A806">
            <v>0</v>
          </cell>
          <cell r="B806">
            <v>0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</row>
        <row r="807">
          <cell r="A807">
            <v>0</v>
          </cell>
          <cell r="B807">
            <v>0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</row>
        <row r="808">
          <cell r="A808">
            <v>0</v>
          </cell>
          <cell r="B808">
            <v>0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</row>
        <row r="809">
          <cell r="A809">
            <v>0</v>
          </cell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</row>
        <row r="810">
          <cell r="A810">
            <v>0</v>
          </cell>
          <cell r="B810">
            <v>0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</row>
        <row r="811">
          <cell r="A811">
            <v>0</v>
          </cell>
          <cell r="B811">
            <v>0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</row>
        <row r="812">
          <cell r="A812">
            <v>0</v>
          </cell>
          <cell r="B812">
            <v>0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</row>
        <row r="814">
          <cell r="A814">
            <v>0</v>
          </cell>
          <cell r="B814">
            <v>0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</row>
        <row r="815">
          <cell r="A815">
            <v>0</v>
          </cell>
          <cell r="B815">
            <v>0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</row>
        <row r="816">
          <cell r="A816">
            <v>0</v>
          </cell>
          <cell r="B816">
            <v>0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</row>
        <row r="817">
          <cell r="A817">
            <v>0</v>
          </cell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</row>
        <row r="818">
          <cell r="A818">
            <v>0</v>
          </cell>
          <cell r="B818">
            <v>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</row>
        <row r="819">
          <cell r="A819">
            <v>0</v>
          </cell>
          <cell r="B819">
            <v>0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</row>
        <row r="820">
          <cell r="A820">
            <v>0</v>
          </cell>
          <cell r="B820">
            <v>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</row>
        <row r="821">
          <cell r="A821">
            <v>0</v>
          </cell>
          <cell r="B821">
            <v>0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</row>
        <row r="822">
          <cell r="A822">
            <v>0</v>
          </cell>
          <cell r="B822">
            <v>0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</row>
        <row r="823">
          <cell r="A823">
            <v>0</v>
          </cell>
          <cell r="B823">
            <v>0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</row>
        <row r="824">
          <cell r="A824">
            <v>0</v>
          </cell>
          <cell r="B824">
            <v>0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</row>
        <row r="825">
          <cell r="A825">
            <v>0</v>
          </cell>
          <cell r="B825">
            <v>0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</row>
        <row r="826">
          <cell r="A826">
            <v>0</v>
          </cell>
          <cell r="B826">
            <v>0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</row>
        <row r="827">
          <cell r="A827">
            <v>0</v>
          </cell>
          <cell r="B827">
            <v>0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</row>
        <row r="828">
          <cell r="A828">
            <v>0</v>
          </cell>
          <cell r="B828">
            <v>0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</row>
        <row r="829">
          <cell r="A829">
            <v>0</v>
          </cell>
          <cell r="B829">
            <v>0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</row>
        <row r="830">
          <cell r="A830">
            <v>0</v>
          </cell>
          <cell r="B830">
            <v>0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</row>
        <row r="831">
          <cell r="A831">
            <v>0</v>
          </cell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</row>
        <row r="832">
          <cell r="A832">
            <v>0</v>
          </cell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</row>
        <row r="833">
          <cell r="A833">
            <v>0</v>
          </cell>
          <cell r="B833">
            <v>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</row>
        <row r="834">
          <cell r="A834">
            <v>0</v>
          </cell>
          <cell r="B834">
            <v>0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</row>
        <row r="835">
          <cell r="A835">
            <v>0</v>
          </cell>
          <cell r="B835">
            <v>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</row>
        <row r="836">
          <cell r="A836">
            <v>0</v>
          </cell>
          <cell r="B836">
            <v>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</row>
        <row r="837">
          <cell r="A837">
            <v>0</v>
          </cell>
          <cell r="B837">
            <v>0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</row>
        <row r="838">
          <cell r="A838">
            <v>0</v>
          </cell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</row>
        <row r="839">
          <cell r="A839">
            <v>0</v>
          </cell>
          <cell r="B839">
            <v>0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</row>
        <row r="840">
          <cell r="A840">
            <v>0</v>
          </cell>
          <cell r="B840">
            <v>0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</row>
        <row r="841">
          <cell r="A841">
            <v>0</v>
          </cell>
          <cell r="B841">
            <v>0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</row>
        <row r="842">
          <cell r="A842">
            <v>0</v>
          </cell>
          <cell r="B842">
            <v>0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</row>
        <row r="843">
          <cell r="A843">
            <v>0</v>
          </cell>
          <cell r="B843">
            <v>0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</row>
        <row r="844">
          <cell r="A844">
            <v>0</v>
          </cell>
          <cell r="B844">
            <v>0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</row>
        <row r="845">
          <cell r="A845">
            <v>0</v>
          </cell>
          <cell r="B845">
            <v>0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</row>
        <row r="846">
          <cell r="A846">
            <v>0</v>
          </cell>
          <cell r="B846">
            <v>0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</row>
        <row r="847">
          <cell r="A847">
            <v>0</v>
          </cell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</row>
        <row r="848">
          <cell r="A848">
            <v>0</v>
          </cell>
          <cell r="B848">
            <v>0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</row>
        <row r="849">
          <cell r="A849">
            <v>0</v>
          </cell>
          <cell r="B849">
            <v>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</row>
        <row r="850">
          <cell r="A850">
            <v>0</v>
          </cell>
          <cell r="B850">
            <v>0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</row>
        <row r="852">
          <cell r="A852">
            <v>0</v>
          </cell>
          <cell r="B852">
            <v>0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</row>
        <row r="853">
          <cell r="A853">
            <v>0</v>
          </cell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</row>
        <row r="854">
          <cell r="A854">
            <v>0</v>
          </cell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</row>
        <row r="855">
          <cell r="A855">
            <v>0</v>
          </cell>
          <cell r="B855">
            <v>0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</row>
        <row r="857">
          <cell r="A857">
            <v>0</v>
          </cell>
          <cell r="B857">
            <v>0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</row>
        <row r="858">
          <cell r="A858">
            <v>0</v>
          </cell>
          <cell r="B858">
            <v>0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</row>
        <row r="859">
          <cell r="A859">
            <v>0</v>
          </cell>
          <cell r="B859">
            <v>0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</row>
        <row r="860">
          <cell r="A860">
            <v>0</v>
          </cell>
          <cell r="B860">
            <v>0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</row>
        <row r="861">
          <cell r="A861">
            <v>0</v>
          </cell>
          <cell r="B861">
            <v>0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</row>
        <row r="862">
          <cell r="A862">
            <v>0</v>
          </cell>
          <cell r="B862">
            <v>0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</row>
        <row r="863">
          <cell r="A863">
            <v>0</v>
          </cell>
          <cell r="B863">
            <v>0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</row>
        <row r="864">
          <cell r="A864">
            <v>0</v>
          </cell>
          <cell r="B864">
            <v>0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</row>
        <row r="865">
          <cell r="A865">
            <v>0</v>
          </cell>
          <cell r="B865">
            <v>0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</row>
        <row r="866">
          <cell r="A866">
            <v>0</v>
          </cell>
          <cell r="B866">
            <v>0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</row>
        <row r="867">
          <cell r="A867">
            <v>0</v>
          </cell>
          <cell r="B867">
            <v>0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</row>
        <row r="868">
          <cell r="A868">
            <v>0</v>
          </cell>
          <cell r="B868">
            <v>0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</row>
        <row r="869">
          <cell r="A869">
            <v>0</v>
          </cell>
          <cell r="B869">
            <v>0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</row>
        <row r="870">
          <cell r="A870">
            <v>0</v>
          </cell>
          <cell r="B870">
            <v>0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</row>
        <row r="871">
          <cell r="A871">
            <v>0</v>
          </cell>
          <cell r="B871">
            <v>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</row>
        <row r="872">
          <cell r="A872">
            <v>0</v>
          </cell>
          <cell r="B872">
            <v>0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</row>
        <row r="873">
          <cell r="A873">
            <v>0</v>
          </cell>
          <cell r="B873">
            <v>0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</row>
        <row r="874">
          <cell r="A874">
            <v>0</v>
          </cell>
          <cell r="B874">
            <v>0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</row>
        <row r="875">
          <cell r="A875">
            <v>0</v>
          </cell>
          <cell r="B875">
            <v>0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</row>
        <row r="876">
          <cell r="A876">
            <v>0</v>
          </cell>
          <cell r="B876">
            <v>0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</row>
        <row r="877">
          <cell r="A877">
            <v>0</v>
          </cell>
          <cell r="B877">
            <v>0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</row>
        <row r="878">
          <cell r="A878">
            <v>0</v>
          </cell>
          <cell r="B878">
            <v>0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</row>
        <row r="879">
          <cell r="A879">
            <v>0</v>
          </cell>
          <cell r="B879">
            <v>0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</row>
        <row r="880">
          <cell r="A880">
            <v>0</v>
          </cell>
          <cell r="B880">
            <v>0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</row>
        <row r="881">
          <cell r="A881">
            <v>0</v>
          </cell>
          <cell r="B881">
            <v>0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</row>
        <row r="882">
          <cell r="A882">
            <v>0</v>
          </cell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</row>
        <row r="883">
          <cell r="A883">
            <v>0</v>
          </cell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</row>
        <row r="884">
          <cell r="A884">
            <v>0</v>
          </cell>
          <cell r="B884">
            <v>0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</row>
        <row r="885">
          <cell r="A885">
            <v>0</v>
          </cell>
          <cell r="B885">
            <v>0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</row>
        <row r="886">
          <cell r="A886">
            <v>0</v>
          </cell>
          <cell r="B886">
            <v>0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</row>
        <row r="887">
          <cell r="A887">
            <v>0</v>
          </cell>
          <cell r="B887">
            <v>0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</row>
        <row r="888">
          <cell r="A888">
            <v>0</v>
          </cell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</row>
        <row r="889">
          <cell r="A889">
            <v>0</v>
          </cell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</row>
        <row r="890">
          <cell r="A890">
            <v>0</v>
          </cell>
          <cell r="B890">
            <v>0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</row>
        <row r="891">
          <cell r="A891">
            <v>0</v>
          </cell>
          <cell r="B891">
            <v>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</row>
        <row r="892">
          <cell r="A892">
            <v>0</v>
          </cell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</row>
        <row r="893">
          <cell r="A893">
            <v>0</v>
          </cell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</row>
        <row r="894">
          <cell r="A894">
            <v>0</v>
          </cell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</row>
        <row r="895">
          <cell r="A895">
            <v>0</v>
          </cell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</row>
        <row r="896">
          <cell r="A896">
            <v>0</v>
          </cell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</row>
        <row r="897">
          <cell r="A897">
            <v>0</v>
          </cell>
          <cell r="B897">
            <v>0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</row>
        <row r="898">
          <cell r="A898">
            <v>0</v>
          </cell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</row>
        <row r="899">
          <cell r="A899">
            <v>0</v>
          </cell>
          <cell r="B899">
            <v>0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</row>
        <row r="900">
          <cell r="A900">
            <v>0</v>
          </cell>
          <cell r="B900">
            <v>0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</row>
        <row r="901">
          <cell r="A901">
            <v>0</v>
          </cell>
          <cell r="B901">
            <v>0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</row>
        <row r="902">
          <cell r="A902">
            <v>0</v>
          </cell>
          <cell r="B902">
            <v>0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</row>
        <row r="903">
          <cell r="A903">
            <v>0</v>
          </cell>
          <cell r="B903">
            <v>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</row>
        <row r="904">
          <cell r="A904">
            <v>0</v>
          </cell>
          <cell r="B904">
            <v>0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</row>
        <row r="905">
          <cell r="A905">
            <v>0</v>
          </cell>
          <cell r="B905">
            <v>0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</row>
        <row r="906">
          <cell r="A906">
            <v>0</v>
          </cell>
          <cell r="B906">
            <v>0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</row>
        <row r="907">
          <cell r="A907">
            <v>0</v>
          </cell>
          <cell r="B907">
            <v>0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</row>
        <row r="908">
          <cell r="A908">
            <v>0</v>
          </cell>
          <cell r="B908">
            <v>0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</row>
        <row r="909">
          <cell r="A909">
            <v>0</v>
          </cell>
          <cell r="B909">
            <v>0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</row>
        <row r="910">
          <cell r="A910">
            <v>0</v>
          </cell>
          <cell r="B910">
            <v>0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</row>
        <row r="911">
          <cell r="A911">
            <v>0</v>
          </cell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</row>
        <row r="912">
          <cell r="A912">
            <v>0</v>
          </cell>
          <cell r="B912">
            <v>0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</row>
        <row r="913">
          <cell r="A913">
            <v>0</v>
          </cell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</row>
        <row r="914">
          <cell r="A914">
            <v>0</v>
          </cell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</row>
        <row r="915">
          <cell r="A915">
            <v>0</v>
          </cell>
          <cell r="B915">
            <v>0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</row>
        <row r="916">
          <cell r="A916">
            <v>0</v>
          </cell>
          <cell r="B916">
            <v>0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</row>
        <row r="917">
          <cell r="A917">
            <v>0</v>
          </cell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</row>
        <row r="918">
          <cell r="A918">
            <v>0</v>
          </cell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</row>
        <row r="919">
          <cell r="A919">
            <v>0</v>
          </cell>
          <cell r="B919">
            <v>0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</row>
        <row r="920">
          <cell r="A920">
            <v>0</v>
          </cell>
          <cell r="B920">
            <v>0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</row>
        <row r="921">
          <cell r="A921">
            <v>0</v>
          </cell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</row>
        <row r="922">
          <cell r="A922">
            <v>0</v>
          </cell>
          <cell r="B922">
            <v>0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</row>
        <row r="923">
          <cell r="A923">
            <v>0</v>
          </cell>
          <cell r="B923">
            <v>0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</row>
        <row r="924">
          <cell r="A924">
            <v>0</v>
          </cell>
          <cell r="B924">
            <v>0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</row>
        <row r="925">
          <cell r="A925">
            <v>0</v>
          </cell>
          <cell r="B925">
            <v>0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</row>
        <row r="926">
          <cell r="A926">
            <v>0</v>
          </cell>
          <cell r="B926">
            <v>0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</row>
        <row r="927">
          <cell r="A927">
            <v>0</v>
          </cell>
          <cell r="B927">
            <v>0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</row>
        <row r="928">
          <cell r="A928">
            <v>0</v>
          </cell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</row>
        <row r="929">
          <cell r="A929">
            <v>0</v>
          </cell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</row>
        <row r="930">
          <cell r="A930">
            <v>0</v>
          </cell>
          <cell r="B930">
            <v>0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</row>
        <row r="931">
          <cell r="A931">
            <v>0</v>
          </cell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</row>
        <row r="932">
          <cell r="A932">
            <v>0</v>
          </cell>
          <cell r="B932">
            <v>0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</row>
        <row r="933">
          <cell r="A933">
            <v>0</v>
          </cell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</row>
        <row r="934">
          <cell r="A934">
            <v>0</v>
          </cell>
          <cell r="B934">
            <v>0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</row>
        <row r="935">
          <cell r="A935">
            <v>0</v>
          </cell>
          <cell r="B935">
            <v>0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</row>
        <row r="936">
          <cell r="A936">
            <v>0</v>
          </cell>
          <cell r="B936">
            <v>0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</row>
        <row r="937">
          <cell r="A937">
            <v>0</v>
          </cell>
          <cell r="B937">
            <v>0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</row>
        <row r="939">
          <cell r="A939">
            <v>0</v>
          </cell>
          <cell r="B939">
            <v>0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</row>
        <row r="940">
          <cell r="A940">
            <v>0</v>
          </cell>
          <cell r="B940">
            <v>0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</row>
        <row r="941">
          <cell r="A941">
            <v>0</v>
          </cell>
          <cell r="B941">
            <v>0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</row>
        <row r="942">
          <cell r="A942">
            <v>0</v>
          </cell>
          <cell r="B942">
            <v>0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</row>
        <row r="943">
          <cell r="A943">
            <v>0</v>
          </cell>
          <cell r="B943">
            <v>0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</row>
        <row r="944">
          <cell r="A944">
            <v>0</v>
          </cell>
          <cell r="B944">
            <v>0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</row>
        <row r="946">
          <cell r="A946">
            <v>0</v>
          </cell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</row>
        <row r="947">
          <cell r="A947">
            <v>0</v>
          </cell>
          <cell r="B947">
            <v>0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</row>
        <row r="948">
          <cell r="A948">
            <v>0</v>
          </cell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</row>
        <row r="949">
          <cell r="A949">
            <v>0</v>
          </cell>
          <cell r="B949">
            <v>0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</row>
        <row r="950">
          <cell r="A950">
            <v>0</v>
          </cell>
          <cell r="B950">
            <v>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</row>
        <row r="951">
          <cell r="A951">
            <v>0</v>
          </cell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</row>
        <row r="952">
          <cell r="A952">
            <v>0</v>
          </cell>
          <cell r="B952">
            <v>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</row>
        <row r="954">
          <cell r="A954">
            <v>0</v>
          </cell>
          <cell r="B954">
            <v>0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</row>
        <row r="955">
          <cell r="A955">
            <v>0</v>
          </cell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</row>
        <row r="956">
          <cell r="A956">
            <v>0</v>
          </cell>
          <cell r="B956">
            <v>0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</row>
        <row r="957">
          <cell r="A957">
            <v>0</v>
          </cell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</row>
        <row r="958">
          <cell r="A958">
            <v>0</v>
          </cell>
          <cell r="B958">
            <v>0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</row>
        <row r="959">
          <cell r="A959">
            <v>0</v>
          </cell>
          <cell r="B959">
            <v>0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</row>
        <row r="960">
          <cell r="A960">
            <v>0</v>
          </cell>
          <cell r="B960">
            <v>0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</row>
        <row r="961">
          <cell r="A961">
            <v>0</v>
          </cell>
          <cell r="B961">
            <v>0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</row>
        <row r="962">
          <cell r="A962">
            <v>0</v>
          </cell>
          <cell r="B962">
            <v>0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</row>
        <row r="963">
          <cell r="A963">
            <v>0</v>
          </cell>
          <cell r="B963">
            <v>0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</row>
        <row r="964">
          <cell r="A964">
            <v>0</v>
          </cell>
          <cell r="B964">
            <v>0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</row>
        <row r="965">
          <cell r="A965">
            <v>0</v>
          </cell>
          <cell r="B965">
            <v>0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</row>
        <row r="966">
          <cell r="A966">
            <v>0</v>
          </cell>
          <cell r="B966">
            <v>0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</row>
        <row r="967">
          <cell r="A967">
            <v>0</v>
          </cell>
          <cell r="B967">
            <v>0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</row>
        <row r="968">
          <cell r="A968">
            <v>0</v>
          </cell>
          <cell r="B968">
            <v>0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</row>
        <row r="969">
          <cell r="A969">
            <v>0</v>
          </cell>
          <cell r="B969">
            <v>0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</row>
        <row r="970">
          <cell r="A970">
            <v>0</v>
          </cell>
          <cell r="B970">
            <v>0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</row>
        <row r="971">
          <cell r="A971">
            <v>0</v>
          </cell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</row>
        <row r="972">
          <cell r="A972">
            <v>0</v>
          </cell>
          <cell r="B972">
            <v>0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</row>
        <row r="973">
          <cell r="A973">
            <v>0</v>
          </cell>
          <cell r="B973">
            <v>0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</row>
        <row r="974">
          <cell r="A974">
            <v>0</v>
          </cell>
          <cell r="B974">
            <v>0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</row>
        <row r="975">
          <cell r="A975">
            <v>0</v>
          </cell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</row>
        <row r="976">
          <cell r="A976">
            <v>0</v>
          </cell>
          <cell r="B976">
            <v>0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</row>
        <row r="977">
          <cell r="A977">
            <v>0</v>
          </cell>
          <cell r="B977">
            <v>0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</row>
        <row r="978">
          <cell r="A978">
            <v>0</v>
          </cell>
          <cell r="B978">
            <v>0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</row>
        <row r="979">
          <cell r="A979">
            <v>0</v>
          </cell>
          <cell r="B979">
            <v>0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</row>
        <row r="980">
          <cell r="A980">
            <v>0</v>
          </cell>
          <cell r="B980">
            <v>0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</row>
        <row r="981">
          <cell r="A981">
            <v>0</v>
          </cell>
          <cell r="B981">
            <v>0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</row>
        <row r="982">
          <cell r="A982">
            <v>0</v>
          </cell>
          <cell r="B982">
            <v>0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</row>
        <row r="983">
          <cell r="A983">
            <v>0</v>
          </cell>
          <cell r="B983">
            <v>0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</row>
        <row r="984">
          <cell r="A984">
            <v>0</v>
          </cell>
          <cell r="B984">
            <v>0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</row>
        <row r="985">
          <cell r="A985">
            <v>0</v>
          </cell>
          <cell r="B985">
            <v>0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</row>
        <row r="986">
          <cell r="A986">
            <v>0</v>
          </cell>
          <cell r="B986">
            <v>0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</row>
        <row r="987">
          <cell r="A987">
            <v>0</v>
          </cell>
          <cell r="B987">
            <v>0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</row>
        <row r="988">
          <cell r="A988">
            <v>0</v>
          </cell>
          <cell r="B988">
            <v>0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</row>
        <row r="989">
          <cell r="A989">
            <v>0</v>
          </cell>
          <cell r="B989">
            <v>0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</row>
        <row r="990">
          <cell r="A990">
            <v>0</v>
          </cell>
          <cell r="B990">
            <v>0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</row>
        <row r="991">
          <cell r="A991">
            <v>0</v>
          </cell>
          <cell r="B991">
            <v>0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</row>
        <row r="992">
          <cell r="A992">
            <v>0</v>
          </cell>
          <cell r="B992">
            <v>0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</row>
        <row r="993">
          <cell r="A993">
            <v>0</v>
          </cell>
          <cell r="B993">
            <v>0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</row>
        <row r="994">
          <cell r="A994">
            <v>0</v>
          </cell>
          <cell r="B994">
            <v>0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</row>
        <row r="995">
          <cell r="A995">
            <v>0</v>
          </cell>
          <cell r="B995">
            <v>0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</row>
        <row r="996">
          <cell r="A996">
            <v>0</v>
          </cell>
          <cell r="B996">
            <v>0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</row>
        <row r="997">
          <cell r="A997">
            <v>0</v>
          </cell>
          <cell r="B997">
            <v>0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</row>
        <row r="998">
          <cell r="A998">
            <v>0</v>
          </cell>
          <cell r="B998">
            <v>0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</row>
        <row r="999">
          <cell r="A999">
            <v>0</v>
          </cell>
          <cell r="B999">
            <v>0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</row>
        <row r="1000">
          <cell r="A1000">
            <v>0</v>
          </cell>
          <cell r="B1000">
            <v>0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4"/>
  <sheetViews>
    <sheetView tabSelected="1" zoomScaleNormal="100" workbookViewId="0">
      <selection activeCell="C39" sqref="C39"/>
    </sheetView>
  </sheetViews>
  <sheetFormatPr defaultColWidth="9.125" defaultRowHeight="14.4"/>
  <cols>
    <col min="1" max="1" width="5.25" style="1" customWidth="1"/>
    <col min="2" max="2" width="9.125" style="55"/>
    <col min="3" max="3" width="14" style="2" customWidth="1"/>
    <col min="4" max="4" width="54.25" style="2" customWidth="1"/>
    <col min="5" max="5" width="11.625" style="1" customWidth="1"/>
    <col min="6" max="6" width="11.125" style="2" customWidth="1"/>
    <col min="7" max="7" width="28.375" style="2" customWidth="1"/>
    <col min="8" max="8" width="10" style="2" customWidth="1"/>
    <col min="9" max="9" width="27.625" style="2" customWidth="1"/>
    <col min="10" max="10" width="8.625" style="2" customWidth="1"/>
    <col min="11" max="11" width="28.75" style="2" customWidth="1"/>
    <col min="12" max="12" width="13.25" style="2" customWidth="1"/>
    <col min="13" max="13" width="29.375" style="2" customWidth="1"/>
    <col min="14" max="14" width="12" style="2" customWidth="1"/>
    <col min="15" max="15" width="29.125" style="2" customWidth="1"/>
    <col min="16" max="16384" width="9.125" style="2"/>
  </cols>
  <sheetData>
    <row r="1" spans="1:15">
      <c r="B1" s="55" t="s">
        <v>0</v>
      </c>
      <c r="C1" s="1" t="s">
        <v>1</v>
      </c>
      <c r="D1" s="1" t="s">
        <v>2</v>
      </c>
      <c r="E1" s="1" t="s">
        <v>3</v>
      </c>
      <c r="F1" s="61" t="s">
        <v>770</v>
      </c>
      <c r="G1" s="61" t="s">
        <v>771</v>
      </c>
      <c r="H1" s="61" t="s">
        <v>772</v>
      </c>
      <c r="I1" s="61" t="s">
        <v>773</v>
      </c>
      <c r="J1" s="61" t="s">
        <v>774</v>
      </c>
      <c r="K1" s="61" t="s">
        <v>775</v>
      </c>
      <c r="L1" s="61" t="s">
        <v>776</v>
      </c>
      <c r="M1" s="61" t="s">
        <v>777</v>
      </c>
      <c r="N1" s="61" t="s">
        <v>778</v>
      </c>
      <c r="O1" s="61" t="s">
        <v>779</v>
      </c>
    </row>
    <row r="2" spans="1:15">
      <c r="A2" s="1">
        <v>1</v>
      </c>
      <c r="B2" s="3" t="s">
        <v>4</v>
      </c>
      <c r="C2" s="4" t="str">
        <f>VLOOKUP([1]國小組安全健康頒獎表!$F36,'[1]安全健康(小)'!$1:$1048576,2,0)</f>
        <v>TWES18142</v>
      </c>
      <c r="D2" s="2" t="str">
        <f>VLOOKUP([1]國小組安全健康頒獎表!$F36,'[1]安全健康(小)'!$1:$1048576,3,0)</f>
        <v>兩用輪子清潔器</v>
      </c>
      <c r="E2" s="81" t="s">
        <v>246</v>
      </c>
      <c r="F2" s="77" t="str">
        <f>VLOOKUP($C2,工作表1!$A$2:$N$203,5,0)</f>
        <v>歐宸睿</v>
      </c>
      <c r="G2" s="77" t="str">
        <f>VLOOKUP($C2,工作表1!$A$2:$N$203,6,0)</f>
        <v>高雄市三民區東光國民小學</v>
      </c>
      <c r="H2" s="77" t="str">
        <f>VLOOKUP($C2,工作表1!$A$2:$N$203,7,0)</f>
        <v>歐子嫺</v>
      </c>
      <c r="I2" s="77" t="str">
        <f>VLOOKUP($C2,工作表1!$A$2:$N$203,8,0)</f>
        <v>高雄市三民區東光國民小學</v>
      </c>
      <c r="J2" s="77" t="str">
        <f>VLOOKUP($C2,工作表1!$A$2:$N$203,9,0)</f>
        <v>程楷媞</v>
      </c>
      <c r="K2" s="77" t="str">
        <f>VLOOKUP($C2,工作表1!$A$2:$N$203,10,0)</f>
        <v>高雄市三民區東光國民小學</v>
      </c>
      <c r="L2" s="77" t="str">
        <f>VLOOKUP($C2,工作表1!$A$2:$N$203,11,0)</f>
        <v>楊宜倫</v>
      </c>
      <c r="M2" s="77" t="str">
        <f>VLOOKUP($C2,工作表1!$A$2:$N$203,12,0)</f>
        <v>高雄市三民區東光國民小學</v>
      </c>
      <c r="N2" s="77" t="str">
        <f>VLOOKUP($C2,工作表1!$A$2:$N$203,13,0)</f>
        <v>萬信賢</v>
      </c>
      <c r="O2" s="77" t="str">
        <f>VLOOKUP($C2,工作表1!$A$2:$N$203,14,0)</f>
        <v>高雄市三民區東光國民小學</v>
      </c>
    </row>
    <row r="3" spans="1:15">
      <c r="A3" s="1">
        <v>2</v>
      </c>
      <c r="B3" s="3" t="s">
        <v>4</v>
      </c>
      <c r="C3" s="4" t="str">
        <f>VLOOKUP([1]國小組安全健康頒獎表!$F37,'[1]安全健康(小)'!$1:$1048576,2,0)</f>
        <v>TWES18100</v>
      </c>
      <c r="D3" s="2" t="str">
        <f>VLOOKUP([1]國小組安全健康頒獎表!$F37,'[1]安全健康(小)'!$1:$1048576,3,0)</f>
        <v>無縫垃圾桶</v>
      </c>
      <c r="E3" s="81"/>
      <c r="F3" s="77" t="str">
        <f>VLOOKUP(C3,工作表1!$A$2:$N$203,5,0)</f>
        <v>胡綵玲</v>
      </c>
      <c r="G3" s="77" t="str">
        <f>VLOOKUP($C3,工作表1!$A$2:$N$203,6,0)</f>
        <v>高雄市鳥松區大華國民小學</v>
      </c>
      <c r="H3" s="77" t="str">
        <f>VLOOKUP($C3,工作表1!$A$2:$N$203,7,0)</f>
        <v>蘇宥蓁</v>
      </c>
      <c r="I3" s="77" t="str">
        <f>VLOOKUP($C3,工作表1!$A$2:$N$203,8,0)</f>
        <v>高雄市新興區新興國民小學</v>
      </c>
      <c r="J3" s="77" t="str">
        <f>VLOOKUP($C3,工作表1!$A$2:$N$203,9,0)</f>
        <v>李承懋</v>
      </c>
      <c r="K3" s="77" t="str">
        <f>VLOOKUP($C3,工作表1!$A$2:$N$203,10,0)</f>
        <v>高雄市前鎮區瑞祥國民小學</v>
      </c>
      <c r="L3" s="77" t="str">
        <f>VLOOKUP($C3,工作表1!$A$2:$N$203,11,0)</f>
        <v>曾張義</v>
      </c>
      <c r="M3" s="77" t="str">
        <f>VLOOKUP($C3,工作表1!$A$2:$N$203,12,0)</f>
        <v>三分之一創意工作坊</v>
      </c>
      <c r="N3" s="77" t="str">
        <f>VLOOKUP($C3,工作表1!$A$2:$N$203,13,0)</f>
        <v>王雪珍</v>
      </c>
      <c r="O3" s="77" t="str">
        <f>VLOOKUP($C3,工作表1!$A$2:$N$203,14,0)</f>
        <v>高雄市鳥松區大華國民小學</v>
      </c>
    </row>
    <row r="4" spans="1:15">
      <c r="A4" s="1">
        <v>3</v>
      </c>
      <c r="B4" s="3" t="s">
        <v>4</v>
      </c>
      <c r="C4" s="4" t="str">
        <f>VLOOKUP([1]國小組安全健康頒獎表!$F38,'[1]安全健康(小)'!$1:$1048576,2,0)</f>
        <v>TWES18134</v>
      </c>
      <c r="D4" s="2" t="str">
        <f>VLOOKUP([1]國小組安全健康頒獎表!$F38,'[1]安全健康(小)'!$1:$1048576,3,0)</f>
        <v>「醬」出不困難、「膠」擠真方便─方便傾倒液體的容器</v>
      </c>
      <c r="E4" s="81"/>
      <c r="F4" s="77" t="str">
        <f>VLOOKUP(C4,工作表1!$A$2:$N$203,5,0)</f>
        <v>劉研軾</v>
      </c>
      <c r="G4" s="77" t="str">
        <f>VLOOKUP($C4,工作表1!$A$2:$N$203,6,0)</f>
        <v>臺北市市立南門國民小學</v>
      </c>
      <c r="H4" s="77">
        <f>VLOOKUP($C4,工作表1!$A$2:$N$203,7,0)</f>
        <v>0</v>
      </c>
      <c r="I4" s="77">
        <f>VLOOKUP($C4,工作表1!$A$2:$N$203,8,0)</f>
        <v>0</v>
      </c>
      <c r="J4" s="77">
        <f>VLOOKUP($C4,工作表1!$A$2:$N$203,9,0)</f>
        <v>0</v>
      </c>
      <c r="K4" s="77">
        <f>VLOOKUP($C4,工作表1!$A$2:$N$203,10,0)</f>
        <v>0</v>
      </c>
      <c r="L4" s="77" t="str">
        <f>VLOOKUP($C4,工作表1!$A$2:$N$203,11,0)</f>
        <v>劉聰穎</v>
      </c>
      <c r="M4" s="77" t="str">
        <f>VLOOKUP($C4,工作表1!$A$2:$N$203,12,0)</f>
        <v>國立臺北教育大學附設實驗國民小學</v>
      </c>
      <c r="N4" s="77" t="str">
        <f>VLOOKUP($C4,工作表1!$A$2:$N$203,13,0)</f>
        <v>李梅慈</v>
      </c>
      <c r="O4" s="77" t="str">
        <f>VLOOKUP($C4,工作表1!$A$2:$N$203,14,0)</f>
        <v>新北市市立鷺江國民小學</v>
      </c>
    </row>
    <row r="5" spans="1:15">
      <c r="A5" s="1">
        <v>4</v>
      </c>
      <c r="B5" s="3" t="s">
        <v>4</v>
      </c>
      <c r="C5" s="4" t="str">
        <f>VLOOKUP([1]國小組安全健康頒獎表!$F39,'[1]安全健康(小)'!$1:$1048576,2,0)</f>
        <v>TWES18113</v>
      </c>
      <c r="D5" s="2" t="str">
        <f>VLOOKUP([1]國小組安全健康頒獎表!$F39,'[1]安全健康(小)'!$1:$1048576,3,0)</f>
        <v>洗手台輔助裝置組</v>
      </c>
      <c r="E5" s="81"/>
      <c r="F5" s="77" t="str">
        <f>VLOOKUP(C5,工作表1!$A$2:$N$203,5,0)</f>
        <v>簡煜恩</v>
      </c>
      <c r="G5" s="77" t="str">
        <f>VLOOKUP($C5,工作表1!$A$2:$N$203,6,0)</f>
        <v>宜蘭縣五結鄉學進國民小學</v>
      </c>
      <c r="H5" s="77" t="str">
        <f>VLOOKUP($C5,工作表1!$A$2:$N$203,7,0)</f>
        <v>林亮宇</v>
      </c>
      <c r="I5" s="77" t="str">
        <f>VLOOKUP($C5,工作表1!$A$2:$N$203,8,0)</f>
        <v>宜蘭縣五結鄉學進國民小學</v>
      </c>
      <c r="J5" s="77">
        <f>VLOOKUP($C5,工作表1!$A$2:$N$203,9,0)</f>
        <v>0</v>
      </c>
      <c r="K5" s="77">
        <f>VLOOKUP($C5,工作表1!$A$2:$N$203,10,0)</f>
        <v>0</v>
      </c>
      <c r="L5" s="77" t="str">
        <f>VLOOKUP($C5,工作表1!$A$2:$N$203,11,0)</f>
        <v>陳榮政</v>
      </c>
      <c r="M5" s="77" t="str">
        <f>VLOOKUP($C5,工作表1!$A$2:$N$203,12,0)</f>
        <v>宜蘭縣五結鄉學進國民小學</v>
      </c>
      <c r="N5" s="77">
        <f>VLOOKUP($C5,工作表1!$A$2:$N$203,13,0)</f>
        <v>0</v>
      </c>
      <c r="O5" s="77">
        <f>VLOOKUP($C5,工作表1!$A$2:$N$203,14,0)</f>
        <v>0</v>
      </c>
    </row>
    <row r="6" spans="1:15">
      <c r="A6" s="1">
        <v>5</v>
      </c>
      <c r="B6" s="3" t="s">
        <v>4</v>
      </c>
      <c r="C6" s="4" t="str">
        <f>VLOOKUP([1]國小組安全健康頒獎表!$F40,'[1]安全健康(小)'!$1:$1048576,2,0)</f>
        <v>TWES18143</v>
      </c>
      <c r="D6" s="2" t="str">
        <f>VLOOKUP([1]國小組安全健康頒獎表!$F40,'[1]安全健康(小)'!$1:$1048576,3,0)</f>
        <v>方便椅梯</v>
      </c>
      <c r="E6" s="81"/>
      <c r="F6" s="77" t="str">
        <f>VLOOKUP(C6,工作表1!$A$2:$N$203,5,0)</f>
        <v>許嘉宸</v>
      </c>
      <c r="G6" s="77" t="str">
        <f>VLOOKUP($C6,工作表1!$A$2:$N$203,6,0)</f>
        <v>高雄市三民區東光國民小學</v>
      </c>
      <c r="H6" s="77" t="str">
        <f>VLOOKUP($C6,工作表1!$A$2:$N$203,7,0)</f>
        <v>黃聖承</v>
      </c>
      <c r="I6" s="77" t="str">
        <f>VLOOKUP($C6,工作表1!$A$2:$N$203,8,0)</f>
        <v>高雄市三民區東光國民小學</v>
      </c>
      <c r="J6" s="77" t="str">
        <f>VLOOKUP($C6,工作表1!$A$2:$N$203,9,0)</f>
        <v>陳昱翔</v>
      </c>
      <c r="K6" s="77" t="str">
        <f>VLOOKUP($C6,工作表1!$A$2:$N$203,10,0)</f>
        <v>高雄市三民區東光國民小學</v>
      </c>
      <c r="L6" s="77" t="str">
        <f>VLOOKUP($C6,工作表1!$A$2:$N$203,11,0)</f>
        <v>楊宜倫</v>
      </c>
      <c r="M6" s="77" t="str">
        <f>VLOOKUP($C6,工作表1!$A$2:$N$203,12,0)</f>
        <v>高雄市三民區東光國民小學</v>
      </c>
      <c r="N6" s="77" t="str">
        <f>VLOOKUP($C6,工作表1!$A$2:$N$203,13,0)</f>
        <v>莊文昭</v>
      </c>
      <c r="O6" s="77" t="str">
        <f>VLOOKUP($C6,工作表1!$A$2:$N$203,14,0)</f>
        <v>高雄市三民區東光國民小學</v>
      </c>
    </row>
    <row r="7" spans="1:15">
      <c r="A7" s="1">
        <v>6</v>
      </c>
      <c r="B7" s="3" t="s">
        <v>4</v>
      </c>
      <c r="C7" s="4" t="str">
        <f>VLOOKUP([2]國小組運動育樂頒獎表!$F30,'[2]運動育樂(小)'!$1:$1048576,2,0)</f>
        <v>TWEE18048</v>
      </c>
      <c r="D7" s="2" t="str">
        <f>VLOOKUP([2]國小組運動育樂頒獎表!$F30,'[2]運動育樂(小)'!$1:$1048576,3,0)</f>
        <v>傾斜式行李箱</v>
      </c>
      <c r="E7" s="81" t="s">
        <v>6</v>
      </c>
      <c r="F7" s="77" t="str">
        <f>VLOOKUP(C7,工作表1!$A$2:$N$203,5,0)</f>
        <v>顏琳</v>
      </c>
      <c r="G7" s="77" t="str">
        <f>VLOOKUP($C7,工作表1!$A$2:$N$203,6,0)</f>
        <v>高雄市三民區東光國民小學</v>
      </c>
      <c r="H7" s="77" t="str">
        <f>VLOOKUP($C7,工作表1!$A$2:$N$203,7,0)</f>
        <v>許庭睿</v>
      </c>
      <c r="I7" s="77" t="str">
        <f>VLOOKUP($C7,工作表1!$A$2:$N$203,8,0)</f>
        <v>臺南市東區東光國民小學</v>
      </c>
      <c r="J7" s="77" t="str">
        <f>VLOOKUP($C7,工作表1!$A$2:$N$203,9,0)</f>
        <v>林軍彥</v>
      </c>
      <c r="K7" s="77" t="str">
        <f>VLOOKUP($C7,工作表1!$A$2:$N$203,10,0)</f>
        <v>高雄市新興區七賢國民小學</v>
      </c>
      <c r="L7" s="77" t="str">
        <f>VLOOKUP($C7,工作表1!$A$2:$N$203,11,0)</f>
        <v>顏志昌</v>
      </c>
      <c r="M7" s="77" t="str">
        <f>VLOOKUP($C7,工作表1!$A$2:$N$203,12,0)</f>
        <v>高雄市小港區港和國民小學</v>
      </c>
      <c r="N7" s="77">
        <f>VLOOKUP($C7,工作表1!$A$2:$N$203,13,0)</f>
        <v>0</v>
      </c>
      <c r="O7" s="77">
        <f>VLOOKUP($C7,工作表1!$A$2:$N$203,14,0)</f>
        <v>0</v>
      </c>
    </row>
    <row r="8" spans="1:15">
      <c r="A8" s="1">
        <v>7</v>
      </c>
      <c r="B8" s="3" t="s">
        <v>4</v>
      </c>
      <c r="C8" s="4" t="str">
        <f>VLOOKUP([2]國小組運動育樂頒獎表!$F31,'[2]運動育樂(小)'!$1:$1048576,2,0)</f>
        <v>TWEE18002</v>
      </c>
      <c r="D8" s="2" t="str">
        <f>VLOOKUP([2]國小組運動育樂頒獎表!$F31,'[2]運動育樂(小)'!$1:$1048576,3,0)</f>
        <v>兒童跳躍長高輔助器</v>
      </c>
      <c r="E8" s="81"/>
      <c r="F8" s="77" t="str">
        <f>VLOOKUP(C8,工作表1!$A$2:$N$203,5,0)</f>
        <v>林丰亮</v>
      </c>
      <c r="G8" s="77" t="str">
        <f>VLOOKUP($C8,工作表1!$A$2:$N$203,6,0)</f>
        <v>臺北市松山區民生國民小學</v>
      </c>
      <c r="H8" s="77" t="str">
        <f>VLOOKUP($C8,工作表1!$A$2:$N$203,7,0)</f>
        <v>謝佩臻</v>
      </c>
      <c r="I8" s="77" t="str">
        <f>VLOOKUP($C8,工作表1!$A$2:$N$203,8,0)</f>
        <v>花蓮縣花蓮市鑄強國民小學</v>
      </c>
      <c r="J8" s="77">
        <f>VLOOKUP($C8,工作表1!$A$2:$N$203,9,0)</f>
        <v>0</v>
      </c>
      <c r="K8" s="77">
        <f>VLOOKUP($C8,工作表1!$A$2:$N$203,10,0)</f>
        <v>0</v>
      </c>
      <c r="L8" s="77" t="str">
        <f>VLOOKUP($C8,工作表1!$A$2:$N$203,11,0)</f>
        <v>韓玉麗</v>
      </c>
      <c r="M8" s="77" t="str">
        <f>VLOOKUP($C8,工作表1!$A$2:$N$203,12,0)</f>
        <v>花蓮縣花蓮市鑄強國民小學</v>
      </c>
      <c r="N8" s="77" t="str">
        <f>VLOOKUP($C8,工作表1!$A$2:$N$203,13,0)</f>
        <v>陳怡君</v>
      </c>
      <c r="O8" s="77" t="str">
        <f>VLOOKUP($C8,工作表1!$A$2:$N$203,14,0)</f>
        <v>臺北市松山區民生國民小學</v>
      </c>
    </row>
    <row r="9" spans="1:15">
      <c r="A9" s="1">
        <v>8</v>
      </c>
      <c r="B9" s="3" t="s">
        <v>4</v>
      </c>
      <c r="C9" s="4" t="str">
        <f>VLOOKUP([2]國小組運動育樂頒獎表!$F32,'[2]運動育樂(小)'!$1:$1048576,2,0)</f>
        <v>TWEE18042</v>
      </c>
      <c r="D9" s="2" t="str">
        <f>VLOOKUP([2]國小組運動育樂頒獎表!$F32,'[2]運動育樂(小)'!$1:$1048576,3,0)</f>
        <v>搖頭晃腦</v>
      </c>
      <c r="E9" s="81"/>
      <c r="F9" s="77" t="str">
        <f>VLOOKUP(C9,工作表1!$A$2:$N$203,5,0)</f>
        <v>黃詩渟</v>
      </c>
      <c r="G9" s="77" t="str">
        <f>VLOOKUP($C9,工作表1!$A$2:$N$203,6,0)</f>
        <v>南投縣竹山鎮鯉魚國民小學</v>
      </c>
      <c r="H9" s="77" t="str">
        <f>VLOOKUP($C9,工作表1!$A$2:$N$203,7,0)</f>
        <v>王思涵</v>
      </c>
      <c r="I9" s="77" t="str">
        <f>VLOOKUP($C9,工作表1!$A$2:$N$203,8,0)</f>
        <v>南投縣竹山鎮鯉魚國民小學</v>
      </c>
      <c r="J9" s="77" t="str">
        <f>VLOOKUP($C9,工作表1!$A$2:$N$203,9,0)</f>
        <v>葉佳妤</v>
      </c>
      <c r="K9" s="77" t="str">
        <f>VLOOKUP($C9,工作表1!$A$2:$N$203,10,0)</f>
        <v>南投縣竹山鎮鯉魚國民小學</v>
      </c>
      <c r="L9" s="77" t="str">
        <f>VLOOKUP($C9,工作表1!$A$2:$N$203,11,0)</f>
        <v>陳建安</v>
      </c>
      <c r="M9" s="77" t="str">
        <f>VLOOKUP($C9,工作表1!$A$2:$N$203,12,0)</f>
        <v>南投縣竹山鎮鯉魚國民小學</v>
      </c>
      <c r="N9" s="77" t="str">
        <f>VLOOKUP($C9,工作表1!$A$2:$N$203,13,0)</f>
        <v>丁學勤</v>
      </c>
      <c r="O9" s="77" t="str">
        <f>VLOOKUP($C9,工作表1!$A$2:$N$203,14,0)</f>
        <v>南投縣竹山鎮鯉魚國民小學</v>
      </c>
    </row>
    <row r="10" spans="1:15">
      <c r="A10" s="1">
        <v>9</v>
      </c>
      <c r="B10" s="3" t="s">
        <v>4</v>
      </c>
      <c r="C10" s="4" t="str">
        <f>VLOOKUP([2]國小組運動育樂頒獎表!$F33,'[2]運動育樂(小)'!$1:$1048576,2,0)</f>
        <v>TWEE18077</v>
      </c>
      <c r="D10" s="2" t="str">
        <f>VLOOKUP([2]國小組運動育樂頒獎表!$F33,'[2]運動育樂(小)'!$1:$1048576,3,0)</f>
        <v>多功能量角尺</v>
      </c>
      <c r="E10" s="81"/>
      <c r="F10" s="77" t="str">
        <f>VLOOKUP(C10,工作表1!$A$2:$N$203,5,0)</f>
        <v>賴語岑</v>
      </c>
      <c r="G10" s="77" t="str">
        <f>VLOOKUP($C10,工作表1!$A$2:$N$203,6,0)</f>
        <v>宜蘭縣羅東鎮北成國民小學</v>
      </c>
      <c r="H10" s="77" t="str">
        <f>VLOOKUP($C10,工作表1!$A$2:$N$203,7,0)</f>
        <v>莊凱鈞</v>
      </c>
      <c r="I10" s="77" t="str">
        <f>VLOOKUP($C10,工作表1!$A$2:$N$203,8,0)</f>
        <v>宜蘭縣羅東鎮北成國民小學</v>
      </c>
      <c r="J10" s="77">
        <f>VLOOKUP($C10,工作表1!$A$2:$N$203,9,0)</f>
        <v>0</v>
      </c>
      <c r="K10" s="77">
        <f>VLOOKUP($C10,工作表1!$A$2:$N$203,10,0)</f>
        <v>0</v>
      </c>
      <c r="L10" s="77" t="str">
        <f>VLOOKUP($C10,工作表1!$A$2:$N$203,11,0)</f>
        <v>賴政良</v>
      </c>
      <c r="M10" s="77" t="str">
        <f>VLOOKUP($C10,工作表1!$A$2:$N$203,12,0)</f>
        <v>宜蘭縣羅東鎮北成國民小學</v>
      </c>
      <c r="N10" s="77" t="str">
        <f>VLOOKUP($C10,工作表1!$A$2:$N$203,13,0)</f>
        <v>陳政曜</v>
      </c>
      <c r="O10" s="77" t="str">
        <f>VLOOKUP($C10,工作表1!$A$2:$N$203,14,0)</f>
        <v>宜蘭縣羅東鎮北成國民小學</v>
      </c>
    </row>
    <row r="11" spans="1:15">
      <c r="A11" s="1">
        <v>10</v>
      </c>
      <c r="B11" s="3" t="s">
        <v>4</v>
      </c>
      <c r="C11" s="4" t="str">
        <f>VLOOKUP([2]國小組運動育樂頒獎表!$F34,'[2]運動育樂(小)'!$1:$1048576,2,0)</f>
        <v>TWEE18006</v>
      </c>
      <c r="D11" s="2" t="str">
        <f>VLOOKUP([2]國小組運動育樂頒獎表!$F34,'[2]運動育樂(小)'!$1:$1048576,3,0)</f>
        <v>光迷宮</v>
      </c>
      <c r="E11" s="81"/>
      <c r="F11" s="77" t="str">
        <f>VLOOKUP(C11,工作表1!$A$2:$N$203,5,0)</f>
        <v>高英豪</v>
      </c>
      <c r="G11" s="77" t="str">
        <f>VLOOKUP($C11,工作表1!$A$2:$N$203,6,0)</f>
        <v>臺中市大里區內新國民小學</v>
      </c>
      <c r="H11" s="77" t="str">
        <f>VLOOKUP($C11,工作表1!$A$2:$N$203,7,0)</f>
        <v>張景昀</v>
      </c>
      <c r="I11" s="77" t="str">
        <f>VLOOKUP($C11,工作表1!$A$2:$N$203,8,0)</f>
        <v>臺中市大里區益民國民小學</v>
      </c>
      <c r="J11" s="77" t="str">
        <f>VLOOKUP($C11,工作表1!$A$2:$N$203,9,0)</f>
        <v>林品嫻</v>
      </c>
      <c r="K11" s="77" t="str">
        <f>VLOOKUP($C11,工作表1!$A$2:$N$203,10,0)</f>
        <v>臺中市大里區內新國民小學</v>
      </c>
      <c r="L11" s="77" t="str">
        <f>VLOOKUP($C11,工作表1!$A$2:$N$203,11,0)</f>
        <v>張聖藝</v>
      </c>
      <c r="M11" s="77" t="str">
        <f>VLOOKUP($C11,工作表1!$A$2:$N$203,12,0)</f>
        <v>臺中市大里區內新國民小學</v>
      </c>
      <c r="N11" s="77" t="str">
        <f>VLOOKUP($C11,工作表1!$A$2:$N$203,13,0)</f>
        <v>黃慈毓</v>
      </c>
      <c r="O11" s="77" t="str">
        <f>VLOOKUP($C11,工作表1!$A$2:$N$203,14,0)</f>
        <v>臺中市大里區益民國民小學</v>
      </c>
    </row>
    <row r="12" spans="1:15">
      <c r="A12" s="1">
        <v>11</v>
      </c>
      <c r="B12" s="3" t="s">
        <v>4</v>
      </c>
      <c r="C12" s="4" t="str">
        <f>VLOOKUP('[3]國小組災害應變+社會照顧+農糧技術頒獎表'!$F26,'[3]農糧技術(小)'!$1:$1048576,2,0)</f>
        <v>TWEF18023</v>
      </c>
      <c r="D12" s="2" t="str">
        <f>VLOOKUP('[3]國小組災害應變+社會照顧+農糧技術頒獎表'!$F26,'[3]農糧技術(小)'!$1:$1048576,3,0)</f>
        <v>貨櫃溫室</v>
      </c>
      <c r="E12" s="1" t="s">
        <v>7</v>
      </c>
      <c r="F12" s="77" t="str">
        <f>VLOOKUP(C12,工作表1!$A$2:$N$203,5,0)</f>
        <v>楊悅玄</v>
      </c>
      <c r="G12" s="77" t="str">
        <f>VLOOKUP($C12,工作表1!$A$2:$N$203,6,0)</f>
        <v>花蓮縣吉安鄉宜昌國民小學</v>
      </c>
      <c r="H12" s="77" t="str">
        <f>VLOOKUP($C12,工作表1!$A$2:$N$203,7,0)</f>
        <v>楊悅彤</v>
      </c>
      <c r="I12" s="77" t="str">
        <f>VLOOKUP($C12,工作表1!$A$2:$N$203,8,0)</f>
        <v>花蓮縣吉安鄉宜昌國民小學</v>
      </c>
      <c r="J12" s="77">
        <f>VLOOKUP($C12,工作表1!$A$2:$N$203,9,0)</f>
        <v>0</v>
      </c>
      <c r="K12" s="77">
        <f>VLOOKUP($C12,工作表1!$A$2:$N$203,10,0)</f>
        <v>0</v>
      </c>
      <c r="L12" s="77" t="str">
        <f>VLOOKUP($C12,工作表1!$A$2:$N$203,11,0)</f>
        <v>王虎</v>
      </c>
      <c r="M12" s="77" t="str">
        <f>VLOOKUP($C12,工作表1!$A$2:$N$203,12,0)</f>
        <v>花蓮縣縣立花崗國民中學</v>
      </c>
      <c r="N12" s="77" t="str">
        <f>VLOOKUP($C12,工作表1!$A$2:$N$203,13,0)</f>
        <v>彭盈潔</v>
      </c>
      <c r="O12" s="77" t="str">
        <f>VLOOKUP($C12,工作表1!$A$2:$N$203,14,0)</f>
        <v>花蓮縣吉安鄉宜昌國民小學</v>
      </c>
    </row>
    <row r="13" spans="1:15">
      <c r="A13" s="1">
        <v>12</v>
      </c>
      <c r="B13" s="3" t="s">
        <v>4</v>
      </c>
      <c r="C13" s="4" t="str">
        <f>VLOOKUP('[3]國小組災害應變+社會照顧+農糧技術頒獎表'!$F23,'[3]災害應變(小)'!$1:$1048576,2,0)</f>
        <v>TWED18002</v>
      </c>
      <c r="D13" s="2" t="str">
        <f>VLOOKUP('[3]國小組災害應變+社會照顧+農糧技術頒獎表'!$F23,'[3]災害應變(小)'!$1:$1048576,3,0)</f>
        <v>可浮動式太陽能路肩警示燈</v>
      </c>
      <c r="E13" s="81" t="s">
        <v>8</v>
      </c>
      <c r="F13" s="77" t="str">
        <f>VLOOKUP(C13,工作表1!$A$2:$N$203,5,0)</f>
        <v>李佳欣</v>
      </c>
      <c r="G13" s="77" t="str">
        <f>VLOOKUP($C13,工作表1!$A$2:$N$203,6,0)</f>
        <v>臺中市大里區內新國民小學</v>
      </c>
      <c r="H13" s="77" t="str">
        <f>VLOOKUP($C13,工作表1!$A$2:$N$203,7,0)</f>
        <v>陳盈澍</v>
      </c>
      <c r="I13" s="77" t="str">
        <f>VLOOKUP($C13,工作表1!$A$2:$N$203,8,0)</f>
        <v>臺中市大里區內新國民小學</v>
      </c>
      <c r="J13" s="77" t="str">
        <f>VLOOKUP($C13,工作表1!$A$2:$N$203,9,0)</f>
        <v>陳佳欣</v>
      </c>
      <c r="K13" s="77" t="str">
        <f>VLOOKUP($C13,工作表1!$A$2:$N$203,10,0)</f>
        <v>臺中市大里區內新國民小學</v>
      </c>
      <c r="L13" s="77" t="str">
        <f>VLOOKUP($C13,工作表1!$A$2:$N$203,11,0)</f>
        <v>張聖藝</v>
      </c>
      <c r="M13" s="77" t="str">
        <f>VLOOKUP($C13,工作表1!$A$2:$N$203,12,0)</f>
        <v>臺中市大里區內新國民小學</v>
      </c>
      <c r="N13" s="77" t="str">
        <f>VLOOKUP($C13,工作表1!$A$2:$N$203,13,0)</f>
        <v>朱怡靜</v>
      </c>
      <c r="O13" s="77" t="str">
        <f>VLOOKUP($C13,工作表1!$A$2:$N$203,14,0)</f>
        <v>臺中市大里區內新國民小學</v>
      </c>
    </row>
    <row r="14" spans="1:15">
      <c r="A14" s="1">
        <v>13</v>
      </c>
      <c r="B14" s="3" t="s">
        <v>4</v>
      </c>
      <c r="C14" s="4" t="str">
        <f>VLOOKUP('[3]國小組災害應變+社會照顧+農糧技術頒獎表'!$F24,'[3]災害應變(小)'!$1:$1048576,2,0)</f>
        <v>TWED18067</v>
      </c>
      <c r="D14" s="2" t="str">
        <f>VLOOKUP('[3]國小組災害應變+社會照顧+農糧技術頒獎表'!$F24,'[3]災害應變(小)'!$1:$1048576,3,0)</f>
        <v>防水插座插頭組</v>
      </c>
      <c r="E14" s="81"/>
      <c r="F14" s="77" t="str">
        <f>VLOOKUP(C14,工作表1!$A$2:$N$203,5,0)</f>
        <v>蔣秉晏</v>
      </c>
      <c r="G14" s="77" t="str">
        <f>VLOOKUP($C14,工作表1!$A$2:$N$203,6,0)</f>
        <v>宜蘭縣五結鄉學進國民小學</v>
      </c>
      <c r="H14" s="77" t="str">
        <f>VLOOKUP($C14,工作表1!$A$2:$N$203,7,0)</f>
        <v>簡雋</v>
      </c>
      <c r="I14" s="77" t="str">
        <f>VLOOKUP($C14,工作表1!$A$2:$N$203,8,0)</f>
        <v>宜蘭縣五結鄉學進國民小學</v>
      </c>
      <c r="J14" s="77">
        <f>VLOOKUP($C14,工作表1!$A$2:$N$203,9,0)</f>
        <v>0</v>
      </c>
      <c r="K14" s="77">
        <f>VLOOKUP($C14,工作表1!$A$2:$N$203,10,0)</f>
        <v>0</v>
      </c>
      <c r="L14" s="77" t="str">
        <f>VLOOKUP($C14,工作表1!$A$2:$N$203,11,0)</f>
        <v>陳榮政</v>
      </c>
      <c r="M14" s="77" t="str">
        <f>VLOOKUP($C14,工作表1!$A$2:$N$203,12,0)</f>
        <v>宜蘭縣五結鄉學進國民小學</v>
      </c>
      <c r="N14" s="77">
        <f>VLOOKUP($C14,工作表1!$A$2:$N$203,13,0)</f>
        <v>0</v>
      </c>
      <c r="O14" s="77">
        <f>VLOOKUP($C14,工作表1!$A$2:$N$203,14,0)</f>
        <v>0</v>
      </c>
    </row>
    <row r="15" spans="1:15">
      <c r="A15" s="1">
        <v>14</v>
      </c>
      <c r="B15" s="3" t="s">
        <v>4</v>
      </c>
      <c r="C15" s="4" t="s">
        <v>11</v>
      </c>
      <c r="D15" s="2" t="str">
        <f>VLOOKUP('[3]國小組災害應變+社會照顧+農糧技術頒獎表'!$F25,'[3]災害應變(小)'!$1:$1048576,3,0)</f>
        <v>浮力感應式伸縮擋水閥</v>
      </c>
      <c r="E15" s="81"/>
      <c r="F15" s="77" t="str">
        <f>VLOOKUP(C15,工作表1!$A$2:$N$203,5,0)</f>
        <v>陳宇新</v>
      </c>
      <c r="G15" s="77" t="str">
        <f>VLOOKUP($C15,工作表1!$A$2:$N$203,6,0)</f>
        <v>高雄市三民區東光國民小學</v>
      </c>
      <c r="H15" s="77" t="str">
        <f>VLOOKUP($C15,工作表1!$A$2:$N$203,7,0)</f>
        <v>蔡侑穎</v>
      </c>
      <c r="I15" s="77" t="str">
        <f>VLOOKUP($C15,工作表1!$A$2:$N$203,8,0)</f>
        <v>高雄市三民區東光國民小學</v>
      </c>
      <c r="J15" s="77" t="str">
        <f>VLOOKUP($C15,工作表1!$A$2:$N$203,9,0)</f>
        <v>鄭登穎</v>
      </c>
      <c r="K15" s="77" t="str">
        <f>VLOOKUP($C15,工作表1!$A$2:$N$203,10,0)</f>
        <v>高雄市三民區東光國民小學</v>
      </c>
      <c r="L15" s="77" t="str">
        <f>VLOOKUP($C15,工作表1!$A$2:$N$203,11,0)</f>
        <v>陳姳蓁</v>
      </c>
      <c r="M15" s="77" t="str">
        <f>VLOOKUP($C15,工作表1!$A$2:$N$203,12,0)</f>
        <v>高雄市三民區東光國民小學</v>
      </c>
      <c r="N15" s="77" t="str">
        <f>VLOOKUP($C15,工作表1!$A$2:$N$203,13,0)</f>
        <v>楊宜倫</v>
      </c>
      <c r="O15" s="77" t="str">
        <f>VLOOKUP($C15,工作表1!$A$2:$N$203,14,0)</f>
        <v>高雄市三民區東光國民小學</v>
      </c>
    </row>
    <row r="16" spans="1:15">
      <c r="A16" s="1">
        <v>15</v>
      </c>
      <c r="B16" s="3" t="s">
        <v>4</v>
      </c>
      <c r="C16" s="4" t="str">
        <f>VLOOKUP([4]工作表1!$F19,[4]工作表2!$A$2:$W$32,2,0)</f>
        <v>TWET18039</v>
      </c>
      <c r="D16" s="2" t="str">
        <f>VLOOKUP([4]工作表1!$F19,[4]工作表2!$A$2:$W$32,3,0)</f>
        <v>定時餵藥音樂器</v>
      </c>
      <c r="E16" s="81" t="s">
        <v>10</v>
      </c>
      <c r="F16" s="77" t="str">
        <f>VLOOKUP(C16,工作表1!$A$2:$N$203,5,0)</f>
        <v>李少博</v>
      </c>
      <c r="G16" s="77" t="str">
        <f>VLOOKUP($C16,工作表1!$A$2:$N$203,6,0)</f>
        <v>高雄市三民區東光國民小學</v>
      </c>
      <c r="H16" s="77" t="str">
        <f>VLOOKUP($C16,工作表1!$A$2:$N$203,7,0)</f>
        <v>陳幰名</v>
      </c>
      <c r="I16" s="77" t="str">
        <f>VLOOKUP($C16,工作表1!$A$2:$N$203,8,0)</f>
        <v>高雄市三民區東光國民小學</v>
      </c>
      <c r="J16" s="77" t="str">
        <f>VLOOKUP($C16,工作表1!$A$2:$N$203,9,0)</f>
        <v>張之瀚</v>
      </c>
      <c r="K16" s="77" t="str">
        <f>VLOOKUP($C16,工作表1!$A$2:$N$203,10,0)</f>
        <v>高雄市三民區東光國民小學</v>
      </c>
      <c r="L16" s="77" t="str">
        <f>VLOOKUP($C16,工作表1!$A$2:$N$203,11,0)</f>
        <v>楊宜倫</v>
      </c>
      <c r="M16" s="77" t="str">
        <f>VLOOKUP($C16,工作表1!$A$2:$N$203,12,0)</f>
        <v>高雄市三民區東光國民小學</v>
      </c>
      <c r="N16" s="77" t="str">
        <f>VLOOKUP($C16,工作表1!$A$2:$N$203,13,0)</f>
        <v>莊文昭</v>
      </c>
      <c r="O16" s="77" t="str">
        <f>VLOOKUP($C16,工作表1!$A$2:$N$203,14,0)</f>
        <v>高雄市三民區東光國民小學</v>
      </c>
    </row>
    <row r="17" spans="1:15">
      <c r="A17" s="1">
        <v>16</v>
      </c>
      <c r="B17" s="3" t="s">
        <v>4</v>
      </c>
      <c r="C17" s="4" t="str">
        <f>VLOOKUP([4]工作表1!$F20,[4]工作表2!$A$2:$W$32,2,0)</f>
        <v>TWET18047</v>
      </c>
      <c r="D17" s="2" t="str">
        <f>VLOOKUP([4]工作表1!$F20,[4]工作表2!$A$2:$W$32,3,0)</f>
        <v>異口同聲~愛叮嚀</v>
      </c>
      <c r="E17" s="81"/>
      <c r="F17" s="77" t="str">
        <f>VLOOKUP(C17,工作表1!$A$2:$N$203,5,0)</f>
        <v>賴禹彤</v>
      </c>
      <c r="G17" s="77" t="str">
        <f>VLOOKUP($C17,工作表1!$A$2:$N$203,6,0)</f>
        <v>宜蘭縣羅東鎮北成國民小學</v>
      </c>
      <c r="H17" s="77" t="str">
        <f>VLOOKUP($C17,工作表1!$A$2:$N$203,7,0)</f>
        <v>簡均諺</v>
      </c>
      <c r="I17" s="77" t="str">
        <f>VLOOKUP($C17,工作表1!$A$2:$N$203,8,0)</f>
        <v>宜蘭縣羅東鎮北成國民小學</v>
      </c>
      <c r="J17" s="77" t="str">
        <f>VLOOKUP($C17,工作表1!$A$2:$N$203,9,0)</f>
        <v>簡楷真</v>
      </c>
      <c r="K17" s="77" t="str">
        <f>VLOOKUP($C17,工作表1!$A$2:$N$203,10,0)</f>
        <v>宜蘭縣羅東鎮北成國民小學</v>
      </c>
      <c r="L17" s="77" t="str">
        <f>VLOOKUP($C17,工作表1!$A$2:$N$203,11,0)</f>
        <v>賴政良</v>
      </c>
      <c r="M17" s="77" t="str">
        <f>VLOOKUP($C17,工作表1!$A$2:$N$203,12,0)</f>
        <v>宜蘭縣羅東鎮北成國民小學</v>
      </c>
      <c r="N17" s="77">
        <f>VLOOKUP($C17,工作表1!$A$2:$N$203,13,0)</f>
        <v>0</v>
      </c>
      <c r="O17" s="77">
        <f>VLOOKUP($C17,工作表1!$A$2:$N$203,14,0)</f>
        <v>0</v>
      </c>
    </row>
    <row r="18" spans="1:15">
      <c r="A18" s="1">
        <v>17</v>
      </c>
      <c r="B18" s="3" t="s">
        <v>4</v>
      </c>
      <c r="C18" s="4" t="str">
        <f>VLOOKUP([4]工作表1!$F21,[4]工作表2!$A$2:$W$32,2,0)</f>
        <v>TWET18083</v>
      </c>
      <c r="D18" s="2" t="str">
        <f>VLOOKUP([4]工作表1!$F21,[4]工作表2!$A$2:$W$32,3,0)</f>
        <v>兩用式警示點滴架</v>
      </c>
      <c r="E18" s="81"/>
      <c r="F18" s="77" t="str">
        <f>VLOOKUP(C18,工作表1!$A$2:$N$203,5,0)</f>
        <v>唐湘詒</v>
      </c>
      <c r="G18" s="77" t="str">
        <f>VLOOKUP($C18,工作表1!$A$2:$N$203,6,0)</f>
        <v>高雄市三民區東光國民小學</v>
      </c>
      <c r="H18" s="77" t="str">
        <f>VLOOKUP($C18,工作表1!$A$2:$N$203,7,0)</f>
        <v>陳彥佑</v>
      </c>
      <c r="I18" s="77" t="str">
        <f>VLOOKUP($C18,工作表1!$A$2:$N$203,8,0)</f>
        <v>高雄市三民區東光國民小學</v>
      </c>
      <c r="J18" s="77" t="str">
        <f>VLOOKUP($C18,工作表1!$A$2:$N$203,9,0)</f>
        <v>黃聖承</v>
      </c>
      <c r="K18" s="77" t="str">
        <f>VLOOKUP($C18,工作表1!$A$2:$N$203,10,0)</f>
        <v>高雄市三民區東光國民小學</v>
      </c>
      <c r="L18" s="77" t="str">
        <f>VLOOKUP($C18,工作表1!$A$2:$N$203,11,0)</f>
        <v>楊宜倫</v>
      </c>
      <c r="M18" s="77" t="str">
        <f>VLOOKUP($C18,工作表1!$A$2:$N$203,12,0)</f>
        <v>高雄市三民區東光國民小學</v>
      </c>
      <c r="N18" s="77" t="str">
        <f>VLOOKUP($C18,工作表1!$A$2:$N$203,13,0)</f>
        <v>吳逢碩</v>
      </c>
      <c r="O18" s="77" t="str">
        <f>VLOOKUP($C18,工作表1!$A$2:$N$203,14,0)</f>
        <v>高雄市仁美國小</v>
      </c>
    </row>
    <row r="19" spans="1:15">
      <c r="A19" s="1">
        <v>18</v>
      </c>
      <c r="B19" s="3" t="s">
        <v>4</v>
      </c>
      <c r="C19" s="4" t="str">
        <f>VLOOKUP('[5]國小組綠能科技+社會照顧頒獎表'!$F20,'[5]綠能科技(小)'!$1:$1048576,2,0)</f>
        <v>TWEG18074</v>
      </c>
      <c r="D19" s="2" t="str">
        <f>VLOOKUP('[5]國小組綠能科技+社會照顧頒獎表'!$F20,'[5]綠能科技(小)'!$1:$1048576,3,0)</f>
        <v>管式海洋太陽能發電模組</v>
      </c>
      <c r="E19" s="81" t="s">
        <v>12</v>
      </c>
      <c r="F19" s="77" t="str">
        <f>VLOOKUP(C19,工作表1!$A$2:$N$203,5,0)</f>
        <v>楊悅玄</v>
      </c>
      <c r="G19" s="77" t="str">
        <f>VLOOKUP($C19,工作表1!$A$2:$N$203,6,0)</f>
        <v>花蓮縣吉安鄉宜昌國民小學</v>
      </c>
      <c r="H19" s="77" t="str">
        <f>VLOOKUP($C19,工作表1!$A$2:$N$203,7,0)</f>
        <v>楊悅彤</v>
      </c>
      <c r="I19" s="77" t="str">
        <f>VLOOKUP($C19,工作表1!$A$2:$N$203,8,0)</f>
        <v>花蓮縣吉安鄉宜昌國民小學</v>
      </c>
      <c r="J19" s="77">
        <f>VLOOKUP($C19,工作表1!$A$2:$N$203,9,0)</f>
        <v>0</v>
      </c>
      <c r="K19" s="77">
        <f>VLOOKUP($C19,工作表1!$A$2:$N$203,10,0)</f>
        <v>0</v>
      </c>
      <c r="L19" s="77" t="str">
        <f>VLOOKUP($C19,工作表1!$A$2:$N$203,11,0)</f>
        <v>彭盈潔</v>
      </c>
      <c r="M19" s="77" t="str">
        <f>VLOOKUP($C19,工作表1!$A$2:$N$203,12,0)</f>
        <v>花蓮縣吉安鄉宜昌國民小學</v>
      </c>
      <c r="N19" s="77" t="str">
        <f>VLOOKUP($C19,工作表1!$A$2:$N$203,13,0)</f>
        <v>楊淳翔</v>
      </c>
      <c r="O19" s="77" t="str">
        <f>VLOOKUP($C19,工作表1!$A$2:$N$203,14,0)</f>
        <v>花蓮縣縣立忠孝國民小學</v>
      </c>
    </row>
    <row r="20" spans="1:15">
      <c r="A20" s="1">
        <v>19</v>
      </c>
      <c r="B20" s="3" t="s">
        <v>4</v>
      </c>
      <c r="C20" s="4" t="str">
        <f>VLOOKUP('[5]國小組綠能科技+社會照顧頒獎表'!$F21,'[5]綠能科技(小)'!$1:$1048576,2,0)</f>
        <v>TWEG18055</v>
      </c>
      <c r="D20" s="2" t="str">
        <f>VLOOKUP('[5]國小組綠能科技+社會照顧頒獎表'!$F21,'[5]綠能科技(小)'!$1:$1048576,3,0)</f>
        <v>真方便充電器</v>
      </c>
      <c r="E20" s="81"/>
      <c r="F20" s="77" t="str">
        <f>VLOOKUP(C20,工作表1!$A$2:$N$203,5,0)</f>
        <v>許承祐</v>
      </c>
      <c r="G20" s="77" t="str">
        <f>VLOOKUP($C20,工作表1!$A$2:$N$203,6,0)</f>
        <v>桃園市平鎮區東安國民小學</v>
      </c>
      <c r="H20" s="77" t="str">
        <f>VLOOKUP($C20,工作表1!$A$2:$N$203,7,0)</f>
        <v>劉陶穎</v>
      </c>
      <c r="I20" s="77" t="str">
        <f>VLOOKUP($C20,工作表1!$A$2:$N$203,8,0)</f>
        <v>桃園市平鎮區東安國民小學</v>
      </c>
      <c r="J20" s="77" t="str">
        <f>VLOOKUP($C20,工作表1!$A$2:$N$203,9,0)</f>
        <v>黃薇伊</v>
      </c>
      <c r="K20" s="77" t="str">
        <f>VLOOKUP($C20,工作表1!$A$2:$N$203,10,0)</f>
        <v>桃園市平鎮區東安國民小學</v>
      </c>
      <c r="L20" s="77" t="str">
        <f>VLOOKUP($C20,工作表1!$A$2:$N$203,11,0)</f>
        <v>林國富</v>
      </c>
      <c r="M20" s="77" t="str">
        <f>VLOOKUP($C20,工作表1!$A$2:$N$203,12,0)</f>
        <v>桃園市平鎮區東安國民小學</v>
      </c>
      <c r="N20" s="77" t="str">
        <f>VLOOKUP($C20,工作表1!$A$2:$N$203,13,0)</f>
        <v>彭紫絹</v>
      </c>
      <c r="O20" s="77" t="str">
        <f>VLOOKUP($C20,工作表1!$A$2:$N$203,14,0)</f>
        <v>桃園市平鎮區東安國民小學</v>
      </c>
    </row>
    <row r="21" spans="1:15">
      <c r="A21" s="1">
        <v>20</v>
      </c>
      <c r="B21" s="3" t="s">
        <v>4</v>
      </c>
      <c r="C21" s="4" t="str">
        <f>VLOOKUP('[5]國小組綠能科技+社會照顧頒獎表'!$F22,'[5]綠能科技(小)'!$1:$1048576,2,0)</f>
        <v>TWEG18068</v>
      </c>
      <c r="D21" s="2" t="str">
        <f>VLOOKUP('[5]國小組綠能科技+社會照顧頒獎表'!$F22,'[5]綠能科技(小)'!$1:$1048576,3,0)</f>
        <v>家用智慧型水塔</v>
      </c>
      <c r="E21" s="81"/>
      <c r="F21" s="77" t="str">
        <f>VLOOKUP(C21,工作表1!$A$2:$N$203,5,0)</f>
        <v>楊庭瑜</v>
      </c>
      <c r="G21" s="77" t="str">
        <f>VLOOKUP($C21,工作表1!$A$2:$N$203,6,0)</f>
        <v>高雄市左營區福山國民小學</v>
      </c>
      <c r="H21" s="77" t="str">
        <f>VLOOKUP($C21,工作表1!$A$2:$N$203,7,0)</f>
        <v>程品頤</v>
      </c>
      <c r="I21" s="77" t="str">
        <f>VLOOKUP($C21,工作表1!$A$2:$N$203,8,0)</f>
        <v>高雄市左營區福山國民小學</v>
      </c>
      <c r="J21" s="77">
        <f>VLOOKUP($C21,工作表1!$A$2:$N$203,9,0)</f>
        <v>0</v>
      </c>
      <c r="K21" s="77">
        <f>VLOOKUP($C21,工作表1!$A$2:$N$203,10,0)</f>
        <v>0</v>
      </c>
      <c r="L21" s="77" t="str">
        <f>VLOOKUP($C21,工作表1!$A$2:$N$203,11,0)</f>
        <v>楊甯雅</v>
      </c>
      <c r="M21" s="77" t="str">
        <f>VLOOKUP($C21,工作表1!$A$2:$N$203,12,0)</f>
        <v>高雄市左營區福山國民小學</v>
      </c>
      <c r="N21" s="77" t="str">
        <f>VLOOKUP($C21,工作表1!$A$2:$N$203,13,0)</f>
        <v>吳采茜</v>
      </c>
      <c r="O21" s="77" t="str">
        <f>VLOOKUP($C21,工作表1!$A$2:$N$203,14,0)</f>
        <v>高雄市左營區福山國民小學</v>
      </c>
    </row>
    <row r="22" spans="1:15" ht="10.199999999999999" customHeight="1">
      <c r="F22" s="77" t="e">
        <f>VLOOKUP(C22,工作表1!$A$2:$N$203,5,0)</f>
        <v>#N/A</v>
      </c>
      <c r="G22" s="77" t="e">
        <f>VLOOKUP($C22,工作表1!$A$2:$N$203,6,0)</f>
        <v>#N/A</v>
      </c>
      <c r="H22" s="77" t="e">
        <f>VLOOKUP($C22,工作表1!$A$2:$N$203,7,0)</f>
        <v>#N/A</v>
      </c>
      <c r="I22" s="77" t="e">
        <f>VLOOKUP($C22,工作表1!$A$2:$N$203,8,0)</f>
        <v>#N/A</v>
      </c>
      <c r="J22" s="77" t="e">
        <f>VLOOKUP($C22,工作表1!$A$2:$N$203,9,0)</f>
        <v>#N/A</v>
      </c>
      <c r="K22" s="77" t="e">
        <f>VLOOKUP($C22,工作表1!$A$2:$N$203,10,0)</f>
        <v>#N/A</v>
      </c>
      <c r="L22" s="77" t="e">
        <f>VLOOKUP($C22,工作表1!$A$2:$N$203,11,0)</f>
        <v>#N/A</v>
      </c>
      <c r="M22" s="77" t="e">
        <f>VLOOKUP($C22,工作表1!$A$2:$N$203,12,0)</f>
        <v>#N/A</v>
      </c>
      <c r="N22" s="77" t="e">
        <f>VLOOKUP($C22,工作表1!$A$2:$N$203,13,0)</f>
        <v>#N/A</v>
      </c>
      <c r="O22" s="77" t="e">
        <f>VLOOKUP($C22,工作表1!$A$2:$N$203,14,0)</f>
        <v>#N/A</v>
      </c>
    </row>
    <row r="23" spans="1:15">
      <c r="A23" s="1">
        <v>1</v>
      </c>
      <c r="B23" s="5" t="s">
        <v>13</v>
      </c>
      <c r="C23" s="6" t="str">
        <f>VLOOKUP([1]國小組安全健康頒獎表!$F24,'[1]安全健康(小)'!$1:$1048576,2,0)</f>
        <v>TWES18074</v>
      </c>
      <c r="D23" s="2" t="str">
        <f>VLOOKUP([1]國小組安全健康頒獎表!$F24,'[1]安全健康(小)'!$1:$1048576,3,0)</f>
        <v>多功能隨身攜帶置物架</v>
      </c>
      <c r="E23" s="81" t="s">
        <v>5</v>
      </c>
      <c r="F23" s="77" t="str">
        <f>VLOOKUP(C23,工作表1!$A$2:$N$203,5,0)</f>
        <v>黃翊甯</v>
      </c>
      <c r="G23" s="77" t="str">
        <f>VLOOKUP($C23,工作表1!$A$2:$N$203,6,0)</f>
        <v>高雄市三民區東光國民小學</v>
      </c>
      <c r="H23" s="77" t="str">
        <f>VLOOKUP($C23,工作表1!$A$2:$N$203,7,0)</f>
        <v>李承翰</v>
      </c>
      <c r="I23" s="77" t="str">
        <f>VLOOKUP($C23,工作表1!$A$2:$N$203,8,0)</f>
        <v>高雄市三民區東光國民小學</v>
      </c>
      <c r="J23" s="77" t="str">
        <f>VLOOKUP($C23,工作表1!$A$2:$N$203,9,0)</f>
        <v>唐鈺棋</v>
      </c>
      <c r="K23" s="77" t="str">
        <f>VLOOKUP($C23,工作表1!$A$2:$N$203,10,0)</f>
        <v>高雄市三民區東光國民小學</v>
      </c>
      <c r="L23" s="77" t="str">
        <f>VLOOKUP($C23,工作表1!$A$2:$N$203,11,0)</f>
        <v>楊宜倫</v>
      </c>
      <c r="M23" s="77" t="str">
        <f>VLOOKUP($C23,工作表1!$A$2:$N$203,12,0)</f>
        <v>高雄市三民區東光國民小學</v>
      </c>
      <c r="N23" s="77" t="str">
        <f>VLOOKUP($C23,工作表1!$A$2:$N$203,13,0)</f>
        <v>陳美蒨</v>
      </c>
      <c r="O23" s="77" t="str">
        <f>VLOOKUP($C23,工作表1!$A$2:$N$203,14,0)</f>
        <v>高雄市三民區東光國民小學</v>
      </c>
    </row>
    <row r="24" spans="1:15">
      <c r="A24" s="1">
        <v>2</v>
      </c>
      <c r="B24" s="5" t="s">
        <v>13</v>
      </c>
      <c r="C24" s="6" t="str">
        <f>VLOOKUP([1]國小組安全健康頒獎表!$F25,'[1]安全健康(小)'!$1:$1048576,2,0)</f>
        <v>TWES18129</v>
      </c>
      <c r="D24" s="2" t="str">
        <f>VLOOKUP([1]國小組安全健康頒獎表!$F25,'[1]安全健康(小)'!$1:$1048576,3,0)</f>
        <v>雲端警示感重書包</v>
      </c>
      <c r="E24" s="81"/>
      <c r="F24" s="77" t="str">
        <f>VLOOKUP(C24,工作表1!$A$2:$N$203,5,0)</f>
        <v>張景漢</v>
      </c>
      <c r="G24" s="77" t="str">
        <f>VLOOKUP($C24,工作表1!$A$2:$N$203,6,0)</f>
        <v>臺北市大同區日新國民小學</v>
      </c>
      <c r="H24" s="77" t="str">
        <f>VLOOKUP($C24,工作表1!$A$2:$N$203,7,0)</f>
        <v>徐卉蕾</v>
      </c>
      <c r="I24" s="77" t="str">
        <f>VLOOKUP($C24,工作表1!$A$2:$N$203,8,0)</f>
        <v>臺北市大同區日新國民小學</v>
      </c>
      <c r="J24" s="77" t="str">
        <f>VLOOKUP($C24,工作表1!$A$2:$N$203,9,0)</f>
        <v>張景亮</v>
      </c>
      <c r="K24" s="77" t="str">
        <f>VLOOKUP($C24,工作表1!$A$2:$N$203,10,0)</f>
        <v>臺北市大同區日新國民小學</v>
      </c>
      <c r="L24" s="77" t="str">
        <f>VLOOKUP($C24,工作表1!$A$2:$N$203,11,0)</f>
        <v>黃怡真</v>
      </c>
      <c r="M24" s="77" t="str">
        <f>VLOOKUP($C24,工作表1!$A$2:$N$203,12,0)</f>
        <v>臺北市大同區日新國民小學</v>
      </c>
      <c r="N24" s="77" t="str">
        <f>VLOOKUP($C24,工作表1!$A$2:$N$203,13,0)</f>
        <v>徐臺屏</v>
      </c>
      <c r="O24" s="77" t="str">
        <f>VLOOKUP($C24,工作表1!$A$2:$N$203,14,0)</f>
        <v>臺北市大同區日新國民小學</v>
      </c>
    </row>
    <row r="25" spans="1:15">
      <c r="A25" s="1">
        <v>3</v>
      </c>
      <c r="B25" s="5" t="s">
        <v>13</v>
      </c>
      <c r="C25" s="6" t="str">
        <f>VLOOKUP([1]國小組安全健康頒獎表!$F26,'[1]安全健康(小)'!$1:$1048576,2,0)</f>
        <v>TWES18130</v>
      </c>
      <c r="D25" s="2" t="str">
        <f>VLOOKUP([1]國小組安全健康頒獎表!$F26,'[1]安全健康(小)'!$1:$1048576,3,0)</f>
        <v>防盜雨傘</v>
      </c>
      <c r="E25" s="81"/>
      <c r="F25" s="77" t="str">
        <f>VLOOKUP(C25,工作表1!$A$2:$N$203,5,0)</f>
        <v>陳秉宥</v>
      </c>
      <c r="G25" s="77" t="str">
        <f>VLOOKUP($C25,工作表1!$A$2:$N$203,6,0)</f>
        <v>高雄市前鎮區瑞豐國民小學</v>
      </c>
      <c r="H25" s="77" t="str">
        <f>VLOOKUP($C25,工作表1!$A$2:$N$203,7,0)</f>
        <v>洪嘉鴻</v>
      </c>
      <c r="I25" s="77" t="str">
        <f>VLOOKUP($C25,工作表1!$A$2:$N$203,8,0)</f>
        <v>高雄市前鎮區瑞豐國民小學</v>
      </c>
      <c r="J25" s="77" t="str">
        <f>VLOOKUP($C25,工作表1!$A$2:$N$203,9,0)</f>
        <v>李宥慶</v>
      </c>
      <c r="K25" s="77" t="str">
        <f>VLOOKUP($C25,工作表1!$A$2:$N$203,10,0)</f>
        <v>高雄市前鎮區瑞豐國民小學</v>
      </c>
      <c r="L25" s="77" t="str">
        <f>VLOOKUP($C25,工作表1!$A$2:$N$203,11,0)</f>
        <v>李蕙帆</v>
      </c>
      <c r="M25" s="77" t="str">
        <f>VLOOKUP($C25,工作表1!$A$2:$N$203,12,0)</f>
        <v>高雄市前鎮區瑞豐國民小學</v>
      </c>
      <c r="N25" s="77">
        <f>VLOOKUP($C25,工作表1!$A$2:$N$203,13,0)</f>
        <v>0</v>
      </c>
      <c r="O25" s="77">
        <f>VLOOKUP($C25,工作表1!$A$2:$N$203,14,0)</f>
        <v>0</v>
      </c>
    </row>
    <row r="26" spans="1:15">
      <c r="A26" s="1">
        <v>4</v>
      </c>
      <c r="B26" s="5" t="s">
        <v>13</v>
      </c>
      <c r="C26" s="6" t="str">
        <f>VLOOKUP([1]國小組安全健康頒獎表!$F27,'[1]安全健康(小)'!$1:$1048576,2,0)</f>
        <v>TWES18111</v>
      </c>
      <c r="D26" s="2" t="str">
        <f>VLOOKUP([1]國小組安全健康頒獎表!$F27,'[1]安全健康(小)'!$1:$1048576,3,0)</f>
        <v>抹布隨身帶</v>
      </c>
      <c r="E26" s="81"/>
      <c r="F26" s="77" t="str">
        <f>VLOOKUP(C26,工作表1!$A$2:$N$203,5,0)</f>
        <v>陳姸臻</v>
      </c>
      <c r="G26" s="77" t="str">
        <f>VLOOKUP($C26,工作表1!$A$2:$N$203,6,0)</f>
        <v>高雄市三民區愛國國民小學</v>
      </c>
      <c r="H26" s="77" t="str">
        <f>VLOOKUP($C26,工作表1!$A$2:$N$203,7,0)</f>
        <v>李珈羽</v>
      </c>
      <c r="I26" s="77" t="str">
        <f>VLOOKUP($C26,工作表1!$A$2:$N$203,8,0)</f>
        <v>高雄市三民區愛國國民小學</v>
      </c>
      <c r="J26" s="77" t="str">
        <f>VLOOKUP($C26,工作表1!$A$2:$N$203,9,0)</f>
        <v>陳亮羽</v>
      </c>
      <c r="K26" s="77" t="str">
        <f>VLOOKUP($C26,工作表1!$A$2:$N$203,10,0)</f>
        <v>高雄市三民區愛國國民小學</v>
      </c>
      <c r="L26" s="77" t="str">
        <f>VLOOKUP($C26,工作表1!$A$2:$N$203,11,0)</f>
        <v>陳建良</v>
      </c>
      <c r="M26" s="77" t="str">
        <f>VLOOKUP($C26,工作表1!$A$2:$N$203,12,0)</f>
        <v>高雄市三民區愛國國民小學</v>
      </c>
      <c r="N26" s="77" t="str">
        <f>VLOOKUP($C26,工作表1!$A$2:$N$203,13,0)</f>
        <v>王雅芬</v>
      </c>
      <c r="O26" s="77" t="str">
        <f>VLOOKUP($C26,工作表1!$A$2:$N$203,14,0)</f>
        <v>高雄市三民區愛國國民小學</v>
      </c>
    </row>
    <row r="27" spans="1:15">
      <c r="A27" s="1">
        <v>5</v>
      </c>
      <c r="B27" s="5" t="s">
        <v>13</v>
      </c>
      <c r="C27" s="6" t="str">
        <f>VLOOKUP([1]國小組安全健康頒獎表!$F28,'[1]安全健康(小)'!$1:$1048576,2,0)</f>
        <v>TWES18078</v>
      </c>
      <c r="D27" s="2" t="str">
        <f>VLOOKUP([1]國小組安全健康頒獎表!$F28,'[1]安全健康(小)'!$1:$1048576,3,0)</f>
        <v>全方位安全帽</v>
      </c>
      <c r="E27" s="81"/>
      <c r="F27" s="77" t="str">
        <f>VLOOKUP(C27,工作表1!$A$2:$N$203,5,0)</f>
        <v>楊舜佑</v>
      </c>
      <c r="G27" s="77" t="str">
        <f>VLOOKUP($C27,工作表1!$A$2:$N$203,6,0)</f>
        <v>高雄市三民區東光國民小學</v>
      </c>
      <c r="H27" s="77" t="str">
        <f>VLOOKUP($C27,工作表1!$A$2:$N$203,7,0)</f>
        <v>楊舜程</v>
      </c>
      <c r="I27" s="77" t="str">
        <f>VLOOKUP($C27,工作表1!$A$2:$N$203,8,0)</f>
        <v>高雄市三民區東光國民小學</v>
      </c>
      <c r="J27" s="77" t="str">
        <f>VLOOKUP($C27,工作表1!$A$2:$N$203,9,0)</f>
        <v>陳財源</v>
      </c>
      <c r="K27" s="77" t="str">
        <f>VLOOKUP($C27,工作表1!$A$2:$N$203,10,0)</f>
        <v>高雄市三民區東光國民小學</v>
      </c>
      <c r="L27" s="77" t="str">
        <f>VLOOKUP($C27,工作表1!$A$2:$N$203,11,0)</f>
        <v>楊宜倫</v>
      </c>
      <c r="M27" s="77" t="str">
        <f>VLOOKUP($C27,工作表1!$A$2:$N$203,12,0)</f>
        <v>高雄市三民區東光國民小學</v>
      </c>
      <c r="N27" s="77" t="str">
        <f>VLOOKUP($C27,工作表1!$A$2:$N$203,13,0)</f>
        <v>黃純潔</v>
      </c>
      <c r="O27" s="77" t="str">
        <f>VLOOKUP($C27,工作表1!$A$2:$N$203,14,0)</f>
        <v>高雄市三民區東光國民小學</v>
      </c>
    </row>
    <row r="28" spans="1:15">
      <c r="A28" s="1">
        <v>6</v>
      </c>
      <c r="B28" s="5" t="s">
        <v>13</v>
      </c>
      <c r="C28" s="6" t="str">
        <f>VLOOKUP([1]國小組安全健康頒獎表!$F29,'[1]安全健康(小)'!$1:$1048576,2,0)</f>
        <v>TWES18122</v>
      </c>
      <c r="D28" s="2" t="str">
        <f>VLOOKUP([1]國小組安全健康頒獎表!$F29,'[1]安全健康(小)'!$1:$1048576,3,0)</f>
        <v>拼圖冰敷袋</v>
      </c>
      <c r="E28" s="81"/>
      <c r="F28" s="77" t="str">
        <f>VLOOKUP(C28,工作表1!$A$2:$N$203,5,0)</f>
        <v>紀呈穎</v>
      </c>
      <c r="G28" s="77" t="str">
        <f>VLOOKUP($C28,工作表1!$A$2:$N$203,6,0)</f>
        <v>高雄市新興區大同國民小學</v>
      </c>
      <c r="H28" s="77" t="str">
        <f>VLOOKUP($C28,工作表1!$A$2:$N$203,7,0)</f>
        <v>蘇子尹</v>
      </c>
      <c r="I28" s="77" t="str">
        <f>VLOOKUP($C28,工作表1!$A$2:$N$203,8,0)</f>
        <v>高雄市新興區大同國民小學</v>
      </c>
      <c r="J28" s="77" t="str">
        <f>VLOOKUP($C28,工作表1!$A$2:$N$203,9,0)</f>
        <v>楊騏睿</v>
      </c>
      <c r="K28" s="77" t="str">
        <f>VLOOKUP($C28,工作表1!$A$2:$N$203,10,0)</f>
        <v>高雄市新興區大同國民小學</v>
      </c>
      <c r="L28" s="77" t="str">
        <f>VLOOKUP($C28,工作表1!$A$2:$N$203,11,0)</f>
        <v>鄭鈿樺</v>
      </c>
      <c r="M28" s="77" t="str">
        <f>VLOOKUP($C28,工作表1!$A$2:$N$203,12,0)</f>
        <v>高雄市新興區大同國民小學</v>
      </c>
      <c r="N28" s="77" t="str">
        <f>VLOOKUP($C28,工作表1!$A$2:$N$203,13,0)</f>
        <v>魏汎百</v>
      </c>
      <c r="O28" s="77" t="str">
        <f>VLOOKUP($C28,工作表1!$A$2:$N$203,14,0)</f>
        <v>高雄市新興區大同國民小學</v>
      </c>
    </row>
    <row r="29" spans="1:15">
      <c r="A29" s="1">
        <v>7</v>
      </c>
      <c r="B29" s="5" t="s">
        <v>13</v>
      </c>
      <c r="C29" s="6" t="str">
        <f>VLOOKUP([1]國小組安全健康頒獎表!$F30,'[1]安全健康(小)'!$1:$1048576,2,0)</f>
        <v>TWES18046</v>
      </c>
      <c r="D29" s="2" t="str">
        <f>VLOOKUP([1]國小組安全健康頒獎表!$F30,'[1]安全健康(小)'!$1:$1048576,3,0)</f>
        <v>智能變溫外套</v>
      </c>
      <c r="E29" s="81"/>
      <c r="F29" s="77" t="str">
        <f>VLOOKUP(C29,工作表1!$A$2:$N$203,5,0)</f>
        <v>陳宏洋</v>
      </c>
      <c r="G29" s="77" t="str">
        <f>VLOOKUP($C29,工作表1!$A$2:$N$203,6,0)</f>
        <v>新北市私立康橋高級中學小學部</v>
      </c>
      <c r="H29" s="77" t="str">
        <f>VLOOKUP($C29,工作表1!$A$2:$N$203,7,0)</f>
        <v>王元峻</v>
      </c>
      <c r="I29" s="77" t="str">
        <f>VLOOKUP($C29,工作表1!$A$2:$N$203,8,0)</f>
        <v>新北市私立康橋高級中學小學部</v>
      </c>
      <c r="J29" s="77" t="str">
        <f>VLOOKUP($C29,工作表1!$A$2:$N$203,9,0)</f>
        <v>陳宏治</v>
      </c>
      <c r="K29" s="77" t="str">
        <f>VLOOKUP($C29,工作表1!$A$2:$N$203,10,0)</f>
        <v>新北市私立康橋高級中學小學部</v>
      </c>
      <c r="L29" s="77" t="str">
        <f>VLOOKUP($C29,工作表1!$A$2:$N$203,11,0)</f>
        <v>湯雅惠</v>
      </c>
      <c r="M29" s="77" t="str">
        <f>VLOOKUP($C29,工作表1!$A$2:$N$203,12,0)</f>
        <v>新北市私立康橋高級中學小學部</v>
      </c>
      <c r="N29" s="77" t="str">
        <f>VLOOKUP($C29,工作表1!$A$2:$N$203,13,0)</f>
        <v>林東岳</v>
      </c>
      <c r="O29" s="77" t="str">
        <f>VLOOKUP($C29,工作表1!$A$2:$N$203,14,0)</f>
        <v>新北市私立康橋高級中學小學部</v>
      </c>
    </row>
    <row r="30" spans="1:15">
      <c r="A30" s="1">
        <v>8</v>
      </c>
      <c r="B30" s="5" t="s">
        <v>13</v>
      </c>
      <c r="C30" s="6" t="str">
        <f>VLOOKUP([1]國小組安全健康頒獎表!$F31,'[1]安全健康(小)'!$1:$1048576,2,0)</f>
        <v>TWES18031</v>
      </c>
      <c r="D30" s="2" t="str">
        <f>VLOOKUP([1]國小組安全健康頒獎表!$F31,'[1]安全健康(小)'!$1:$1048576,3,0)</f>
        <v>一氣呵成～自動滅菌餐具組</v>
      </c>
      <c r="E30" s="81"/>
      <c r="F30" s="77" t="str">
        <f>VLOOKUP(C30,工作表1!$A$2:$N$203,5,0)</f>
        <v>邱武</v>
      </c>
      <c r="G30" s="77" t="str">
        <f>VLOOKUP($C30,工作表1!$A$2:$N$203,6,0)</f>
        <v>臺北市市立仁愛國民小學</v>
      </c>
      <c r="H30" s="77">
        <f>VLOOKUP($C30,工作表1!$A$2:$N$203,7,0)</f>
        <v>0</v>
      </c>
      <c r="I30" s="77">
        <f>VLOOKUP($C30,工作表1!$A$2:$N$203,8,0)</f>
        <v>0</v>
      </c>
      <c r="J30" s="77">
        <f>VLOOKUP($C30,工作表1!$A$2:$N$203,9,0)</f>
        <v>0</v>
      </c>
      <c r="K30" s="77">
        <f>VLOOKUP($C30,工作表1!$A$2:$N$203,10,0)</f>
        <v>0</v>
      </c>
      <c r="L30" s="77" t="str">
        <f>VLOOKUP($C30,工作表1!$A$2:$N$203,11,0)</f>
        <v>楊曉婷</v>
      </c>
      <c r="M30" s="77" t="str">
        <f>VLOOKUP($C30,工作表1!$A$2:$N$203,12,0)</f>
        <v>家長</v>
      </c>
      <c r="N30" s="77">
        <f>VLOOKUP($C30,工作表1!$A$2:$N$203,13,0)</f>
        <v>0</v>
      </c>
      <c r="O30" s="77">
        <f>VLOOKUP($C30,工作表1!$A$2:$N$203,14,0)</f>
        <v>0</v>
      </c>
    </row>
    <row r="31" spans="1:15">
      <c r="A31" s="1">
        <v>9</v>
      </c>
      <c r="B31" s="5" t="s">
        <v>13</v>
      </c>
      <c r="C31" s="6" t="str">
        <f>VLOOKUP([1]國小組安全健康頒獎表!$F32,'[1]安全健康(小)'!$1:$1048576,2,0)</f>
        <v>TWES18063</v>
      </c>
      <c r="D31" s="2" t="str">
        <f>VLOOKUP([1]國小組安全健康頒獎表!$F32,'[1]安全健康(小)'!$1:$1048576,3,0)</f>
        <v>垃圾壓縮顯示器</v>
      </c>
      <c r="E31" s="81"/>
      <c r="F31" s="77" t="str">
        <f>VLOOKUP(C31,工作表1!$A$2:$N$203,5,0)</f>
        <v>顏琳</v>
      </c>
      <c r="G31" s="77" t="str">
        <f>VLOOKUP($C31,工作表1!$A$2:$N$203,6,0)</f>
        <v>高雄市三民區東光國民小學</v>
      </c>
      <c r="H31" s="77" t="str">
        <f>VLOOKUP($C31,工作表1!$A$2:$N$203,7,0)</f>
        <v>許庭睿</v>
      </c>
      <c r="I31" s="77" t="str">
        <f>VLOOKUP($C31,工作表1!$A$2:$N$203,8,0)</f>
        <v>臺南市東區東光國民小學</v>
      </c>
      <c r="J31" s="77" t="str">
        <f>VLOOKUP($C31,工作表1!$A$2:$N$203,9,0)</f>
        <v>林軍彥</v>
      </c>
      <c r="K31" s="77" t="str">
        <f>VLOOKUP($C31,工作表1!$A$2:$N$203,10,0)</f>
        <v>高雄市新興區七賢國民小學</v>
      </c>
      <c r="L31" s="77" t="str">
        <f>VLOOKUP($C31,工作表1!$A$2:$N$203,11,0)</f>
        <v>顏志昌</v>
      </c>
      <c r="M31" s="77" t="str">
        <f>VLOOKUP($C31,工作表1!$A$2:$N$203,12,0)</f>
        <v>高雄市小港區港和國民小學</v>
      </c>
      <c r="N31" s="77">
        <f>VLOOKUP($C31,工作表1!$A$2:$N$203,13,0)</f>
        <v>0</v>
      </c>
      <c r="O31" s="77">
        <f>VLOOKUP($C31,工作表1!$A$2:$N$203,14,0)</f>
        <v>0</v>
      </c>
    </row>
    <row r="32" spans="1:15">
      <c r="A32" s="1">
        <v>10</v>
      </c>
      <c r="B32" s="5" t="s">
        <v>13</v>
      </c>
      <c r="C32" s="6" t="str">
        <f>VLOOKUP([1]國小組安全健康頒獎表!$F33,'[1]安全健康(小)'!$1:$1048576,2,0)</f>
        <v>TWES18045</v>
      </c>
      <c r="D32" s="2" t="str">
        <f>VLOOKUP([1]國小組安全健康頒獎表!$F33,'[1]安全健康(小)'!$1:$1048576,3,0)</f>
        <v>「針」心收集</v>
      </c>
      <c r="E32" s="81"/>
      <c r="F32" s="77" t="str">
        <f>VLOOKUP(C32,工作表1!$A$2:$N$203,5,0)</f>
        <v>游芸溱</v>
      </c>
      <c r="G32" s="77" t="str">
        <f>VLOOKUP($C32,工作表1!$A$2:$N$203,6,0)</f>
        <v>高雄市鼓山區龍華國民小學</v>
      </c>
      <c r="H32" s="77">
        <f>VLOOKUP($C32,工作表1!$A$2:$N$203,7,0)</f>
        <v>0</v>
      </c>
      <c r="I32" s="77">
        <f>VLOOKUP($C32,工作表1!$A$2:$N$203,8,0)</f>
        <v>0</v>
      </c>
      <c r="J32" s="77">
        <f>VLOOKUP($C32,工作表1!$A$2:$N$203,9,0)</f>
        <v>0</v>
      </c>
      <c r="K32" s="77">
        <f>VLOOKUP($C32,工作表1!$A$2:$N$203,10,0)</f>
        <v>0</v>
      </c>
      <c r="L32" s="77" t="str">
        <f>VLOOKUP($C32,工作表1!$A$2:$N$203,11,0)</f>
        <v>歐姿慧</v>
      </c>
      <c r="M32" s="77" t="str">
        <f>VLOOKUP($C32,工作表1!$A$2:$N$203,12,0)</f>
        <v>大自然補習班</v>
      </c>
      <c r="N32" s="77" t="str">
        <f>VLOOKUP($C32,工作表1!$A$2:$N$203,13,0)</f>
        <v>林玉芬</v>
      </c>
      <c r="O32" s="77" t="str">
        <f>VLOOKUP($C32,工作表1!$A$2:$N$203,14,0)</f>
        <v>高雄市鼓山區龍華國小</v>
      </c>
    </row>
    <row r="33" spans="1:15">
      <c r="A33" s="1">
        <v>11</v>
      </c>
      <c r="B33" s="5" t="s">
        <v>13</v>
      </c>
      <c r="C33" s="6" t="str">
        <f>VLOOKUP([1]國小組安全健康頒獎表!$F34,'[1]安全健康(小)'!$1:$1048576,2,0)</f>
        <v>TWES18116</v>
      </c>
      <c r="D33" s="2" t="str">
        <f>VLOOKUP([1]國小組安全健康頒獎表!$F34,'[1]安全健康(小)'!$1:$1048576,3,0)</f>
        <v>自走式救生圈驅動器</v>
      </c>
      <c r="E33" s="81"/>
      <c r="F33" s="77" t="str">
        <f>VLOOKUP(C33,工作表1!$A$2:$N$203,5,0)</f>
        <v>許靖</v>
      </c>
      <c r="G33" s="77" t="str">
        <f>VLOOKUP($C33,工作表1!$A$2:$N$203,6,0)</f>
        <v>桃園市平鎮區東安國民小學</v>
      </c>
      <c r="H33" s="77" t="str">
        <f>VLOOKUP($C33,工作表1!$A$2:$N$203,7,0)</f>
        <v>余宣霓</v>
      </c>
      <c r="I33" s="77" t="str">
        <f>VLOOKUP($C33,工作表1!$A$2:$N$203,8,0)</f>
        <v>桃園市平鎮區東安國民小學</v>
      </c>
      <c r="J33" s="77" t="str">
        <f>VLOOKUP($C33,工作表1!$A$2:$N$203,9,0)</f>
        <v>黃銘德</v>
      </c>
      <c r="K33" s="77" t="str">
        <f>VLOOKUP($C33,工作表1!$A$2:$N$203,10,0)</f>
        <v>桃園市平鎮區東安國民小學</v>
      </c>
      <c r="L33" s="77" t="str">
        <f>VLOOKUP($C33,工作表1!$A$2:$N$203,11,0)</f>
        <v>林國富</v>
      </c>
      <c r="M33" s="77" t="str">
        <f>VLOOKUP($C33,工作表1!$A$2:$N$203,12,0)</f>
        <v>桃園市平鎮區東安國民小學</v>
      </c>
      <c r="N33" s="77" t="str">
        <f>VLOOKUP($C33,工作表1!$A$2:$N$203,13,0)</f>
        <v>彭紫絹</v>
      </c>
      <c r="O33" s="77" t="str">
        <f>VLOOKUP($C33,工作表1!$A$2:$N$203,14,0)</f>
        <v>桃園市平鎮區東安國民小學</v>
      </c>
    </row>
    <row r="34" spans="1:15">
      <c r="A34" s="1">
        <v>12</v>
      </c>
      <c r="B34" s="5" t="s">
        <v>13</v>
      </c>
      <c r="C34" s="6" t="s">
        <v>14</v>
      </c>
      <c r="D34" s="2" t="s">
        <v>15</v>
      </c>
      <c r="E34" s="81" t="s">
        <v>33</v>
      </c>
      <c r="F34" s="77" t="str">
        <f>VLOOKUP(C34,工作表1!$A$2:$N$203,5,0)</f>
        <v>郭恩同</v>
      </c>
      <c r="G34" s="77" t="str">
        <f>VLOOKUP($C34,工作表1!$A$2:$N$203,6,0)</f>
        <v>桃園市大溪區仁善國民小學</v>
      </c>
      <c r="H34" s="77" t="str">
        <f>VLOOKUP($C34,工作表1!$A$2:$N$203,7,0)</f>
        <v>郭宥威</v>
      </c>
      <c r="I34" s="77" t="str">
        <f>VLOOKUP($C34,工作表1!$A$2:$N$203,8,0)</f>
        <v>桃園市大溪區仁善國民小學</v>
      </c>
      <c r="J34" s="77">
        <f>VLOOKUP($C34,工作表1!$A$2:$N$203,9,0)</f>
        <v>0</v>
      </c>
      <c r="K34" s="77">
        <f>VLOOKUP($C34,工作表1!$A$2:$N$203,10,0)</f>
        <v>0</v>
      </c>
      <c r="L34" s="77" t="str">
        <f>VLOOKUP($C34,工作表1!$A$2:$N$203,11,0)</f>
        <v>陳靜宜</v>
      </c>
      <c r="M34" s="77" t="str">
        <f>VLOOKUP($C34,工作表1!$A$2:$N$203,12,0)</f>
        <v>桃園市大溪區仁善國民小學</v>
      </c>
      <c r="N34" s="77" t="str">
        <f>VLOOKUP($C34,工作表1!$A$2:$N$203,13,0)</f>
        <v>余哲銘</v>
      </c>
      <c r="O34" s="77" t="str">
        <f>VLOOKUP($C34,工作表1!$A$2:$N$203,14,0)</f>
        <v>桃園市大溪區仁善國民小學</v>
      </c>
    </row>
    <row r="35" spans="1:15">
      <c r="A35" s="1">
        <v>13</v>
      </c>
      <c r="B35" s="5" t="s">
        <v>13</v>
      </c>
      <c r="C35" s="6" t="s">
        <v>16</v>
      </c>
      <c r="D35" s="2" t="s">
        <v>17</v>
      </c>
      <c r="E35" s="81"/>
      <c r="F35" s="77" t="str">
        <f>VLOOKUP(C35,工作表1!$A$2:$N$203,5,0)</f>
        <v>王鈞毅</v>
      </c>
      <c r="G35" s="77" t="str">
        <f>VLOOKUP($C35,工作表1!$A$2:$N$203,6,0)</f>
        <v>國立嘉義大學附設實驗國民小學</v>
      </c>
      <c r="H35" s="77" t="str">
        <f>VLOOKUP($C35,工作表1!$A$2:$N$203,7,0)</f>
        <v>周寬宥</v>
      </c>
      <c r="I35" s="77" t="str">
        <f>VLOOKUP($C35,工作表1!$A$2:$N$203,8,0)</f>
        <v>國立嘉義大學附設實驗國民小學</v>
      </c>
      <c r="J35" s="77" t="str">
        <f>VLOOKUP($C35,工作表1!$A$2:$N$203,9,0)</f>
        <v>周宇萱</v>
      </c>
      <c r="K35" s="77" t="str">
        <f>VLOOKUP($C35,工作表1!$A$2:$N$203,10,0)</f>
        <v>國立嘉義大學附設實驗國民小學</v>
      </c>
      <c r="L35" s="77" t="str">
        <f>VLOOKUP($C35,工作表1!$A$2:$N$203,11,0)</f>
        <v>翁秀玉</v>
      </c>
      <c r="M35" s="77" t="str">
        <f>VLOOKUP($C35,工作表1!$A$2:$N$203,12,0)</f>
        <v>國立嘉義大學附設實驗國民小學</v>
      </c>
      <c r="N35" s="77" t="str">
        <f>VLOOKUP($C35,工作表1!$A$2:$N$203,13,0)</f>
        <v>林秀貞</v>
      </c>
      <c r="O35" s="77" t="str">
        <f>VLOOKUP($C35,工作表1!$A$2:$N$203,14,0)</f>
        <v>嘉義市東區文雅國民小學</v>
      </c>
    </row>
    <row r="36" spans="1:15">
      <c r="A36" s="1">
        <v>14</v>
      </c>
      <c r="B36" s="5" t="s">
        <v>13</v>
      </c>
      <c r="C36" s="6" t="s">
        <v>18</v>
      </c>
      <c r="D36" s="2" t="s">
        <v>19</v>
      </c>
      <c r="E36" s="81"/>
      <c r="F36" s="77" t="str">
        <f>VLOOKUP(C36,工作表1!$A$2:$N$203,5,0)</f>
        <v>劉晉宇</v>
      </c>
      <c r="G36" s="77" t="str">
        <f>VLOOKUP($C36,工作表1!$A$2:$N$203,6,0)</f>
        <v>桃園市平鎮區東安國民小學</v>
      </c>
      <c r="H36" s="77" t="str">
        <f>VLOOKUP($C36,工作表1!$A$2:$N$203,7,0)</f>
        <v>鍾宜蓁</v>
      </c>
      <c r="I36" s="77" t="str">
        <f>VLOOKUP($C36,工作表1!$A$2:$N$203,8,0)</f>
        <v>桃園市平鎮區東安國民小學</v>
      </c>
      <c r="J36" s="77" t="str">
        <f>VLOOKUP($C36,工作表1!$A$2:$N$203,9,0)</f>
        <v>陳沛芹</v>
      </c>
      <c r="K36" s="77" t="str">
        <f>VLOOKUP($C36,工作表1!$A$2:$N$203,10,0)</f>
        <v>桃園市平鎮區東安國民小學</v>
      </c>
      <c r="L36" s="77" t="str">
        <f>VLOOKUP($C36,工作表1!$A$2:$N$203,11,0)</f>
        <v>林國富</v>
      </c>
      <c r="M36" s="77" t="str">
        <f>VLOOKUP($C36,工作表1!$A$2:$N$203,12,0)</f>
        <v>桃園市平鎮區東安國民小學</v>
      </c>
      <c r="N36" s="77" t="str">
        <f>VLOOKUP($C36,工作表1!$A$2:$N$203,13,0)</f>
        <v>彭紫絹</v>
      </c>
      <c r="O36" s="77" t="str">
        <f>VLOOKUP($C36,工作表1!$A$2:$N$203,14,0)</f>
        <v>桃園市平鎮區東安國民小學</v>
      </c>
    </row>
    <row r="37" spans="1:15">
      <c r="A37" s="1">
        <v>15</v>
      </c>
      <c r="B37" s="5" t="s">
        <v>13</v>
      </c>
      <c r="C37" s="6" t="s">
        <v>20</v>
      </c>
      <c r="D37" s="2" t="s">
        <v>21</v>
      </c>
      <c r="E37" s="81"/>
      <c r="F37" s="77" t="str">
        <f>VLOOKUP(C37,工作表1!$A$2:$N$203,5,0)</f>
        <v>楊舜佑</v>
      </c>
      <c r="G37" s="77" t="str">
        <f>VLOOKUP($C37,工作表1!$A$2:$N$203,6,0)</f>
        <v>高雄市三民區東光國民小學</v>
      </c>
      <c r="H37" s="77" t="str">
        <f>VLOOKUP($C37,工作表1!$A$2:$N$203,7,0)</f>
        <v>楊舜程</v>
      </c>
      <c r="I37" s="77" t="str">
        <f>VLOOKUP($C37,工作表1!$A$2:$N$203,8,0)</f>
        <v>高雄市三民區東光國民小學</v>
      </c>
      <c r="J37" s="77" t="str">
        <f>VLOOKUP($C37,工作表1!$A$2:$N$203,9,0)</f>
        <v>陳財源</v>
      </c>
      <c r="K37" s="77" t="str">
        <f>VLOOKUP($C37,工作表1!$A$2:$N$203,10,0)</f>
        <v>高雄市三民區東光國民小學</v>
      </c>
      <c r="L37" s="77" t="str">
        <f>VLOOKUP($C37,工作表1!$A$2:$N$203,11,0)</f>
        <v>楊宜倫</v>
      </c>
      <c r="M37" s="77" t="str">
        <f>VLOOKUP($C37,工作表1!$A$2:$N$203,12,0)</f>
        <v>高雄市三民區東光國民小學</v>
      </c>
      <c r="N37" s="77" t="str">
        <f>VLOOKUP($C37,工作表1!$A$2:$N$203,13,0)</f>
        <v>黃純潔</v>
      </c>
      <c r="O37" s="77" t="str">
        <f>VLOOKUP($C37,工作表1!$A$2:$N$203,14,0)</f>
        <v>高雄市三民區東光國民小學</v>
      </c>
    </row>
    <row r="38" spans="1:15">
      <c r="A38" s="1">
        <v>16</v>
      </c>
      <c r="B38" s="5" t="s">
        <v>13</v>
      </c>
      <c r="C38" s="6" t="s">
        <v>22</v>
      </c>
      <c r="D38" s="2" t="s">
        <v>182</v>
      </c>
      <c r="E38" s="81"/>
      <c r="F38" s="77" t="str">
        <f>VLOOKUP(C38,工作表1!$A$2:$N$203,5,0)</f>
        <v>顏琳</v>
      </c>
      <c r="G38" s="77" t="str">
        <f>VLOOKUP($C38,工作表1!$A$2:$N$203,6,0)</f>
        <v>高雄市三民區東光國民小學</v>
      </c>
      <c r="H38" s="77" t="str">
        <f>VLOOKUP($C38,工作表1!$A$2:$N$203,7,0)</f>
        <v>許庭睿</v>
      </c>
      <c r="I38" s="77" t="str">
        <f>VLOOKUP($C38,工作表1!$A$2:$N$203,8,0)</f>
        <v>臺南市東區東光國民小學</v>
      </c>
      <c r="J38" s="77" t="str">
        <f>VLOOKUP($C38,工作表1!$A$2:$N$203,9,0)</f>
        <v>林軍彥</v>
      </c>
      <c r="K38" s="77" t="str">
        <f>VLOOKUP($C38,工作表1!$A$2:$N$203,10,0)</f>
        <v>高雄市新興區七賢國民小學</v>
      </c>
      <c r="L38" s="77" t="str">
        <f>VLOOKUP($C38,工作表1!$A$2:$N$203,11,0)</f>
        <v>顏志昌</v>
      </c>
      <c r="M38" s="77" t="str">
        <f>VLOOKUP($C38,工作表1!$A$2:$N$203,12,0)</f>
        <v>高雄市小港區港和國民小學</v>
      </c>
      <c r="N38" s="77">
        <f>VLOOKUP($C38,工作表1!$A$2:$N$203,13,0)</f>
        <v>0</v>
      </c>
      <c r="O38" s="77">
        <f>VLOOKUP($C38,工作表1!$A$2:$N$203,14,0)</f>
        <v>0</v>
      </c>
    </row>
    <row r="39" spans="1:15">
      <c r="A39" s="1">
        <v>17</v>
      </c>
      <c r="B39" s="5" t="s">
        <v>13</v>
      </c>
      <c r="C39" s="6" t="s">
        <v>23</v>
      </c>
      <c r="D39" s="2" t="s">
        <v>24</v>
      </c>
      <c r="E39" s="81"/>
      <c r="F39" s="77" t="str">
        <f>VLOOKUP(C39,工作表1!$A$2:$N$203,5,0)</f>
        <v>劉家妤</v>
      </c>
      <c r="G39" s="77" t="str">
        <f>VLOOKUP($C39,工作表1!$A$2:$N$203,6,0)</f>
        <v>國立嘉義大學附設實驗國民小學</v>
      </c>
      <c r="H39" s="77" t="str">
        <f>VLOOKUP($C39,工作表1!$A$2:$N$203,7,0)</f>
        <v>張允誠</v>
      </c>
      <c r="I39" s="77" t="str">
        <f>VLOOKUP($C39,工作表1!$A$2:$N$203,8,0)</f>
        <v>國立嘉義大學附設實驗國民小學</v>
      </c>
      <c r="J39" s="77" t="str">
        <f>VLOOKUP($C39,工作表1!$A$2:$N$203,9,0)</f>
        <v>李可晴</v>
      </c>
      <c r="K39" s="77" t="str">
        <f>VLOOKUP($C39,工作表1!$A$2:$N$203,10,0)</f>
        <v>國立嘉義大學附設實驗國民小學</v>
      </c>
      <c r="L39" s="77" t="str">
        <f>VLOOKUP($C39,工作表1!$A$2:$N$203,11,0)</f>
        <v>王冠茵</v>
      </c>
      <c r="M39" s="77" t="str">
        <f>VLOOKUP($C39,工作表1!$A$2:$N$203,12,0)</f>
        <v>國立嘉義大學附設實驗國民小學</v>
      </c>
      <c r="N39" s="77" t="str">
        <f>VLOOKUP($C39,工作表1!$A$2:$N$203,13,0)</f>
        <v>翁秀玉</v>
      </c>
      <c r="O39" s="77" t="str">
        <f>VLOOKUP($C39,工作表1!$A$2:$N$203,14,0)</f>
        <v>國立嘉義大學附設實驗國民小學</v>
      </c>
    </row>
    <row r="40" spans="1:15">
      <c r="A40" s="1">
        <v>18</v>
      </c>
      <c r="B40" s="5" t="s">
        <v>13</v>
      </c>
      <c r="C40" s="6" t="s">
        <v>25</v>
      </c>
      <c r="D40" s="2" t="s">
        <v>26</v>
      </c>
      <c r="E40" s="81"/>
      <c r="F40" s="77" t="str">
        <f>VLOOKUP(C40,工作表1!$A$2:$N$203,5,0)</f>
        <v>陳宥妤</v>
      </c>
      <c r="G40" s="77" t="str">
        <f>VLOOKUP($C40,工作表1!$A$2:$N$203,6,0)</f>
        <v>宜蘭縣五結鄉學進國民小學</v>
      </c>
      <c r="H40" s="77" t="str">
        <f>VLOOKUP($C40,工作表1!$A$2:$N$203,7,0)</f>
        <v>邱莉臻</v>
      </c>
      <c r="I40" s="77" t="str">
        <f>VLOOKUP($C40,工作表1!$A$2:$N$203,8,0)</f>
        <v>宜蘭縣五結鄉學進國民小學</v>
      </c>
      <c r="J40" s="77">
        <f>VLOOKUP($C40,工作表1!$A$2:$N$203,9,0)</f>
        <v>0</v>
      </c>
      <c r="K40" s="77">
        <f>VLOOKUP($C40,工作表1!$A$2:$N$203,10,0)</f>
        <v>0</v>
      </c>
      <c r="L40" s="77" t="str">
        <f>VLOOKUP($C40,工作表1!$A$2:$N$203,11,0)</f>
        <v>陳榮政</v>
      </c>
      <c r="M40" s="77" t="str">
        <f>VLOOKUP($C40,工作表1!$A$2:$N$203,12,0)</f>
        <v>宜蘭縣五結鄉學進國民小學</v>
      </c>
      <c r="N40" s="77">
        <f>VLOOKUP($C40,工作表1!$A$2:$N$203,13,0)</f>
        <v>0</v>
      </c>
      <c r="O40" s="77">
        <f>VLOOKUP($C40,工作表1!$A$2:$N$203,14,0)</f>
        <v>0</v>
      </c>
    </row>
    <row r="41" spans="1:15">
      <c r="A41" s="1">
        <v>19</v>
      </c>
      <c r="B41" s="5" t="s">
        <v>13</v>
      </c>
      <c r="C41" s="6" t="s">
        <v>27</v>
      </c>
      <c r="D41" s="2" t="s">
        <v>28</v>
      </c>
      <c r="E41" s="81"/>
      <c r="F41" s="77" t="str">
        <f>VLOOKUP(C41,工作表1!$A$2:$N$203,5,0)</f>
        <v>林庭羽</v>
      </c>
      <c r="G41" s="77" t="str">
        <f>VLOOKUP($C41,工作表1!$A$2:$N$203,6,0)</f>
        <v>嘉義市市立嘉北國民小學</v>
      </c>
      <c r="H41" s="77" t="str">
        <f>VLOOKUP($C41,工作表1!$A$2:$N$203,7,0)</f>
        <v>林瑋宸</v>
      </c>
      <c r="I41" s="77" t="str">
        <f>VLOOKUP($C41,工作表1!$A$2:$N$203,8,0)</f>
        <v>國立嘉義大學附設實驗國民小學</v>
      </c>
      <c r="J41" s="77" t="str">
        <f>VLOOKUP($C41,工作表1!$A$2:$N$203,9,0)</f>
        <v>林樂穎</v>
      </c>
      <c r="K41" s="77" t="str">
        <f>VLOOKUP($C41,工作表1!$A$2:$N$203,10,0)</f>
        <v>國立嘉義大學附設實驗國民小學</v>
      </c>
      <c r="L41" s="77" t="str">
        <f>VLOOKUP($C41,工作表1!$A$2:$N$203,11,0)</f>
        <v>蔡依琳</v>
      </c>
      <c r="M41" s="77" t="str">
        <f>VLOOKUP($C41,工作表1!$A$2:$N$203,12,0)</f>
        <v>嘉義市市立北興國民中學</v>
      </c>
      <c r="N41" s="77" t="str">
        <f>VLOOKUP($C41,工作表1!$A$2:$N$203,13,0)</f>
        <v>翁秀玉</v>
      </c>
      <c r="O41" s="77" t="str">
        <f>VLOOKUP($C41,工作表1!$A$2:$N$203,14,0)</f>
        <v>國立嘉義大學附設實驗國民小學</v>
      </c>
    </row>
    <row r="42" spans="1:15">
      <c r="A42" s="1">
        <v>20</v>
      </c>
      <c r="B42" s="5" t="s">
        <v>13</v>
      </c>
      <c r="C42" s="6" t="s">
        <v>29</v>
      </c>
      <c r="D42" s="2" t="s">
        <v>30</v>
      </c>
      <c r="E42" s="81"/>
      <c r="F42" s="77" t="str">
        <f>VLOOKUP(C42,工作表1!$A$2:$N$203,5,0)</f>
        <v>吳一鋒</v>
      </c>
      <c r="G42" s="77" t="str">
        <f>VLOOKUP($C42,工作表1!$A$2:$N$203,6,0)</f>
        <v>高雄市左營區福山國民小學</v>
      </c>
      <c r="H42" s="77" t="str">
        <f>VLOOKUP($C42,工作表1!$A$2:$N$203,7,0)</f>
        <v>許幼昕</v>
      </c>
      <c r="I42" s="77" t="str">
        <f>VLOOKUP($C42,工作表1!$A$2:$N$203,8,0)</f>
        <v>高雄市左營區福山國民小學</v>
      </c>
      <c r="J42" s="77" t="str">
        <f>VLOOKUP($C42,工作表1!$A$2:$N$203,9,0)</f>
        <v>吳冠瑩</v>
      </c>
      <c r="K42" s="77" t="str">
        <f>VLOOKUP($C42,工作表1!$A$2:$N$203,10,0)</f>
        <v>高雄市左營區福山國民小學</v>
      </c>
      <c r="L42" s="77" t="str">
        <f>VLOOKUP($C42,工作表1!$A$2:$N$203,11,0)</f>
        <v>楊甯雅</v>
      </c>
      <c r="M42" s="77" t="str">
        <f>VLOOKUP($C42,工作表1!$A$2:$N$203,12,0)</f>
        <v>高雄市左營區福山國民小學</v>
      </c>
      <c r="N42" s="77" t="str">
        <f>VLOOKUP($C42,工作表1!$A$2:$N$203,13,0)</f>
        <v>吳采茜</v>
      </c>
      <c r="O42" s="77" t="str">
        <f>VLOOKUP($C42,工作表1!$A$2:$N$203,14,0)</f>
        <v>高雄市左營區福山國民小學</v>
      </c>
    </row>
    <row r="43" spans="1:15">
      <c r="A43" s="1">
        <v>21</v>
      </c>
      <c r="B43" s="5" t="s">
        <v>13</v>
      </c>
      <c r="C43" s="6" t="s">
        <v>31</v>
      </c>
      <c r="D43" s="2" t="s">
        <v>32</v>
      </c>
      <c r="E43" s="81"/>
      <c r="F43" s="77" t="str">
        <f>VLOOKUP(C43,工作表1!$A$2:$N$203,5,0)</f>
        <v>歐宸睿</v>
      </c>
      <c r="G43" s="77" t="str">
        <f>VLOOKUP($C43,工作表1!$A$2:$N$203,6,0)</f>
        <v>高雄市三民區東光國民小學</v>
      </c>
      <c r="H43" s="77" t="str">
        <f>VLOOKUP($C43,工作表1!$A$2:$N$203,7,0)</f>
        <v>姚尚融</v>
      </c>
      <c r="I43" s="77" t="str">
        <f>VLOOKUP($C43,工作表1!$A$2:$N$203,8,0)</f>
        <v>高雄市三民區東光國民小學</v>
      </c>
      <c r="J43" s="77" t="str">
        <f>VLOOKUP($C43,工作表1!$A$2:$N$203,9,0)</f>
        <v>歐子嫺</v>
      </c>
      <c r="K43" s="77" t="str">
        <f>VLOOKUP($C43,工作表1!$A$2:$N$203,10,0)</f>
        <v>高雄市三民區東光國民小學</v>
      </c>
      <c r="L43" s="77" t="str">
        <f>VLOOKUP($C43,工作表1!$A$2:$N$203,11,0)</f>
        <v>楊宜倫</v>
      </c>
      <c r="M43" s="77" t="str">
        <f>VLOOKUP($C43,工作表1!$A$2:$N$203,12,0)</f>
        <v>高雄市三民區東光國民小學</v>
      </c>
      <c r="N43" s="77" t="str">
        <f>VLOOKUP($C43,工作表1!$A$2:$N$203,13,0)</f>
        <v>林慶芳</v>
      </c>
      <c r="O43" s="77" t="str">
        <f>VLOOKUP($C43,工作表1!$A$2:$N$203,14,0)</f>
        <v>高雄市三民區東光國民小學</v>
      </c>
    </row>
    <row r="44" spans="1:15">
      <c r="A44" s="1">
        <v>22</v>
      </c>
      <c r="B44" s="5" t="s">
        <v>13</v>
      </c>
      <c r="C44" s="6" t="s">
        <v>34</v>
      </c>
      <c r="D44" s="2" t="s">
        <v>35</v>
      </c>
      <c r="E44" s="81" t="s">
        <v>48</v>
      </c>
      <c r="F44" s="77" t="str">
        <f>VLOOKUP(C44,工作表1!$A$2:$N$203,5,0)</f>
        <v>王妤亘</v>
      </c>
      <c r="G44" s="77" t="str">
        <f>VLOOKUP($C44,工作表1!$A$2:$N$203,6,0)</f>
        <v>國立臺中教育大學附設實驗國民小學</v>
      </c>
      <c r="H44" s="77" t="str">
        <f>VLOOKUP($C44,工作表1!$A$2:$N$203,7,0)</f>
        <v>王崇鈞</v>
      </c>
      <c r="I44" s="77" t="str">
        <f>VLOOKUP($C44,工作表1!$A$2:$N$203,8,0)</f>
        <v>國立臺中教育大學附設實驗國民小學</v>
      </c>
      <c r="J44" s="77">
        <f>VLOOKUP($C44,工作表1!$A$2:$N$203,9,0)</f>
        <v>0</v>
      </c>
      <c r="K44" s="77">
        <f>VLOOKUP($C44,工作表1!$A$2:$N$203,10,0)</f>
        <v>0</v>
      </c>
      <c r="L44" s="77" t="str">
        <f>VLOOKUP($C44,工作表1!$A$2:$N$203,11,0)</f>
        <v>邱雅琪</v>
      </c>
      <c r="M44" s="77" t="str">
        <f>VLOOKUP($C44,工作表1!$A$2:$N$203,12,0)</f>
        <v>臺中市立大業國民中學</v>
      </c>
      <c r="N44" s="77">
        <f>VLOOKUP($C44,工作表1!$A$2:$N$203,13,0)</f>
        <v>0</v>
      </c>
      <c r="O44" s="77">
        <f>VLOOKUP($C44,工作表1!$A$2:$N$203,14,0)</f>
        <v>0</v>
      </c>
    </row>
    <row r="45" spans="1:15">
      <c r="A45" s="1">
        <v>23</v>
      </c>
      <c r="B45" s="5" t="s">
        <v>13</v>
      </c>
      <c r="C45" s="6" t="s">
        <v>36</v>
      </c>
      <c r="D45" s="2" t="s">
        <v>37</v>
      </c>
      <c r="E45" s="81"/>
      <c r="F45" s="77" t="str">
        <f>VLOOKUP(C45,工作表1!$A$2:$N$203,5,0)</f>
        <v>賴禹彤</v>
      </c>
      <c r="G45" s="77" t="str">
        <f>VLOOKUP($C45,工作表1!$A$2:$N$203,6,0)</f>
        <v>宜蘭縣羅東鎮北成國民小學</v>
      </c>
      <c r="H45" s="77">
        <f>VLOOKUP($C45,工作表1!$A$2:$N$203,7,0)</f>
        <v>0</v>
      </c>
      <c r="I45" s="77">
        <f>VLOOKUP($C45,工作表1!$A$2:$N$203,8,0)</f>
        <v>0</v>
      </c>
      <c r="J45" s="77">
        <f>VLOOKUP($C45,工作表1!$A$2:$N$203,9,0)</f>
        <v>0</v>
      </c>
      <c r="K45" s="77">
        <f>VLOOKUP($C45,工作表1!$A$2:$N$203,10,0)</f>
        <v>0</v>
      </c>
      <c r="L45" s="77" t="str">
        <f>VLOOKUP($C45,工作表1!$A$2:$N$203,11,0)</f>
        <v>賴政良</v>
      </c>
      <c r="M45" s="77" t="str">
        <f>VLOOKUP($C45,工作表1!$A$2:$N$203,12,0)</f>
        <v>宜蘭縣羅東鎮北成國民小學</v>
      </c>
      <c r="N45" s="77">
        <f>VLOOKUP($C45,工作表1!$A$2:$N$203,13,0)</f>
        <v>0</v>
      </c>
      <c r="O45" s="77">
        <f>VLOOKUP($C45,工作表1!$A$2:$N$203,14,0)</f>
        <v>0</v>
      </c>
    </row>
    <row r="46" spans="1:15">
      <c r="A46" s="1">
        <v>24</v>
      </c>
      <c r="B46" s="5" t="s">
        <v>13</v>
      </c>
      <c r="C46" s="6" t="s">
        <v>38</v>
      </c>
      <c r="D46" s="2" t="s">
        <v>39</v>
      </c>
      <c r="E46" s="81"/>
      <c r="F46" s="77" t="str">
        <f>VLOOKUP(C46,工作表1!$A$2:$N$203,5,0)</f>
        <v>林妤凡</v>
      </c>
      <c r="G46" s="77" t="str">
        <f>VLOOKUP($C46,工作表1!$A$2:$N$203,6,0)</f>
        <v>高雄市三民區東光國民小學</v>
      </c>
      <c r="H46" s="77" t="str">
        <f>VLOOKUP($C46,工作表1!$A$2:$N$203,7,0)</f>
        <v>蔡少宇</v>
      </c>
      <c r="I46" s="77" t="str">
        <f>VLOOKUP($C46,工作表1!$A$2:$N$203,8,0)</f>
        <v>高雄市三民區東光國民小學</v>
      </c>
      <c r="J46" s="77">
        <f>VLOOKUP($C46,工作表1!$A$2:$N$203,9,0)</f>
        <v>0</v>
      </c>
      <c r="K46" s="77">
        <f>VLOOKUP($C46,工作表1!$A$2:$N$203,10,0)</f>
        <v>0</v>
      </c>
      <c r="L46" s="77" t="str">
        <f>VLOOKUP($C46,工作表1!$A$2:$N$203,11,0)</f>
        <v>莊文昭</v>
      </c>
      <c r="M46" s="77" t="str">
        <f>VLOOKUP($C46,工作表1!$A$2:$N$203,12,0)</f>
        <v>高雄市三民區東光國民小學</v>
      </c>
      <c r="N46" s="77" t="str">
        <f>VLOOKUP($C46,工作表1!$A$2:$N$203,13,0)</f>
        <v>楊宜倫</v>
      </c>
      <c r="O46" s="77" t="str">
        <f>VLOOKUP($C46,工作表1!$A$2:$N$203,14,0)</f>
        <v>高雄市三民區東光國民小學</v>
      </c>
    </row>
    <row r="47" spans="1:15">
      <c r="A47" s="1">
        <v>25</v>
      </c>
      <c r="B47" s="5" t="s">
        <v>13</v>
      </c>
      <c r="C47" s="6" t="s">
        <v>40</v>
      </c>
      <c r="D47" s="2" t="s">
        <v>41</v>
      </c>
      <c r="E47" s="81"/>
      <c r="F47" s="77" t="str">
        <f>VLOOKUP(C47,工作表1!$A$2:$N$203,5,0)</f>
        <v>蘇楷文</v>
      </c>
      <c r="G47" s="77" t="str">
        <f>VLOOKUP($C47,工作表1!$A$2:$N$203,6,0)</f>
        <v>國立嘉義大學附設實驗國民小學</v>
      </c>
      <c r="H47" s="77" t="str">
        <f>VLOOKUP($C47,工作表1!$A$2:$N$203,7,0)</f>
        <v>蘇品睿</v>
      </c>
      <c r="I47" s="77" t="str">
        <f>VLOOKUP($C47,工作表1!$A$2:$N$203,8,0)</f>
        <v>國立嘉義大學附設實驗國民小學</v>
      </c>
      <c r="J47" s="77" t="str">
        <f>VLOOKUP($C47,工作表1!$A$2:$N$203,9,0)</f>
        <v>劉家妤</v>
      </c>
      <c r="K47" s="77" t="str">
        <f>VLOOKUP($C47,工作表1!$A$2:$N$203,10,0)</f>
        <v>國立嘉義大學附設實驗國民小學</v>
      </c>
      <c r="L47" s="77" t="str">
        <f>VLOOKUP($C47,工作表1!$A$2:$N$203,11,0)</f>
        <v>蘇振銘</v>
      </c>
      <c r="M47" s="77" t="str">
        <f>VLOOKUP($C47,工作表1!$A$2:$N$203,12,0)</f>
        <v>國立嘉義大學附設實驗國民小學</v>
      </c>
      <c r="N47" s="77" t="str">
        <f>VLOOKUP($C47,工作表1!$A$2:$N$203,13,0)</f>
        <v>翁秀玉</v>
      </c>
      <c r="O47" s="77" t="str">
        <f>VLOOKUP($C47,工作表1!$A$2:$N$203,14,0)</f>
        <v>國立嘉義大學附設實驗國民小學</v>
      </c>
    </row>
    <row r="48" spans="1:15">
      <c r="A48" s="1">
        <v>26</v>
      </c>
      <c r="B48" s="5" t="s">
        <v>13</v>
      </c>
      <c r="C48" s="6" t="s">
        <v>42</v>
      </c>
      <c r="D48" s="2" t="s">
        <v>43</v>
      </c>
      <c r="E48" s="81"/>
      <c r="F48" s="77" t="str">
        <f>VLOOKUP(C48,工作表1!$A$2:$N$203,5,0)</f>
        <v>曹喜學</v>
      </c>
      <c r="G48" s="77" t="str">
        <f>VLOOKUP($C48,工作表1!$A$2:$N$203,6,0)</f>
        <v>新竹市東區東門國民小學</v>
      </c>
      <c r="H48" s="77" t="str">
        <f>VLOOKUP($C48,工作表1!$A$2:$N$203,7,0)</f>
        <v>曾宗澧</v>
      </c>
      <c r="I48" s="77" t="str">
        <f>VLOOKUP($C48,工作表1!$A$2:$N$203,8,0)</f>
        <v>新竹市東區東門國民小學</v>
      </c>
      <c r="J48" s="77" t="str">
        <f>VLOOKUP($C48,工作表1!$A$2:$N$203,9,0)</f>
        <v>陳愛學</v>
      </c>
      <c r="K48" s="77" t="str">
        <f>VLOOKUP($C48,工作表1!$A$2:$N$203,10,0)</f>
        <v>新竹市東區東門國民小學</v>
      </c>
      <c r="L48" s="77" t="str">
        <f>VLOOKUP($C48,工作表1!$A$2:$N$203,11,0)</f>
        <v>黃威涵</v>
      </c>
      <c r="M48" s="77" t="str">
        <f>VLOOKUP($C48,工作表1!$A$2:$N$203,12,0)</f>
        <v>新竹市東區東門國民小學</v>
      </c>
      <c r="N48" s="77" t="str">
        <f>VLOOKUP($C48,工作表1!$A$2:$N$203,13,0)</f>
        <v>陳明玉</v>
      </c>
      <c r="O48" s="77" t="str">
        <f>VLOOKUP($C48,工作表1!$A$2:$N$203,14,0)</f>
        <v>新竹市東區東門國民小學</v>
      </c>
    </row>
    <row r="49" spans="1:15">
      <c r="A49" s="1">
        <v>27</v>
      </c>
      <c r="B49" s="5" t="s">
        <v>13</v>
      </c>
      <c r="C49" s="6" t="s">
        <v>44</v>
      </c>
      <c r="D49" s="2" t="s">
        <v>45</v>
      </c>
      <c r="E49" s="81" t="s">
        <v>49</v>
      </c>
      <c r="F49" s="77" t="str">
        <f>VLOOKUP(C49,工作表1!$A$2:$N$203,5,0)</f>
        <v>黃韋瑄</v>
      </c>
      <c r="G49" s="77" t="str">
        <f>VLOOKUP($C49,工作表1!$A$2:$N$203,6,0)</f>
        <v>嘉義縣中埔鄉和睦國民小學</v>
      </c>
      <c r="H49" s="77" t="str">
        <f>VLOOKUP($C49,工作表1!$A$2:$N$203,7,0)</f>
        <v>羅靖雯</v>
      </c>
      <c r="I49" s="77" t="str">
        <f>VLOOKUP($C49,工作表1!$A$2:$N$203,8,0)</f>
        <v>嘉義縣中埔鄉和睦國民小學</v>
      </c>
      <c r="J49" s="77" t="str">
        <f>VLOOKUP($C49,工作表1!$A$2:$N$203,9,0)</f>
        <v>何季穎</v>
      </c>
      <c r="K49" s="77" t="str">
        <f>VLOOKUP($C49,工作表1!$A$2:$N$203,10,0)</f>
        <v>嘉義縣中埔鄉和睦國民小學</v>
      </c>
      <c r="L49" s="77" t="str">
        <f>VLOOKUP($C49,工作表1!$A$2:$N$203,11,0)</f>
        <v>王秀中</v>
      </c>
      <c r="M49" s="77" t="str">
        <f>VLOOKUP($C49,工作表1!$A$2:$N$203,12,0)</f>
        <v>嘉義縣中埔鄉和睦國民小學</v>
      </c>
      <c r="N49" s="77" t="str">
        <f>VLOOKUP($C49,工作表1!$A$2:$N$203,13,0)</f>
        <v>籃曉翠</v>
      </c>
      <c r="O49" s="77" t="str">
        <f>VLOOKUP($C49,工作表1!$A$2:$N$203,14,0)</f>
        <v>嘉義縣中埔鄉和睦國民小學</v>
      </c>
    </row>
    <row r="50" spans="1:15">
      <c r="A50" s="1">
        <v>28</v>
      </c>
      <c r="B50" s="5" t="s">
        <v>13</v>
      </c>
      <c r="C50" s="6" t="s">
        <v>46</v>
      </c>
      <c r="D50" s="2" t="s">
        <v>47</v>
      </c>
      <c r="E50" s="81"/>
      <c r="F50" s="77" t="str">
        <f>VLOOKUP(C50,工作表1!$A$2:$N$203,5,0)</f>
        <v>簡均靜</v>
      </c>
      <c r="G50" s="77" t="str">
        <f>VLOOKUP($C50,工作表1!$A$2:$N$203,6,0)</f>
        <v>臺中市神岡區圳堵國民小學</v>
      </c>
      <c r="H50" s="77" t="str">
        <f>VLOOKUP($C50,工作表1!$A$2:$N$203,7,0)</f>
        <v>林瑾妍</v>
      </c>
      <c r="I50" s="77" t="str">
        <f>VLOOKUP($C50,工作表1!$A$2:$N$203,8,0)</f>
        <v>臺中市神岡區圳堵國民小學</v>
      </c>
      <c r="J50" s="77" t="str">
        <f>VLOOKUP($C50,工作表1!$A$2:$N$203,9,0)</f>
        <v>李侑恆</v>
      </c>
      <c r="K50" s="77" t="str">
        <f>VLOOKUP($C50,工作表1!$A$2:$N$203,10,0)</f>
        <v>臺中市神岡區圳堵國民小學</v>
      </c>
      <c r="L50" s="77" t="str">
        <f>VLOOKUP($C50,工作表1!$A$2:$N$203,11,0)</f>
        <v>賴春旭</v>
      </c>
      <c r="M50" s="77" t="str">
        <f>VLOOKUP($C50,工作表1!$A$2:$N$203,12,0)</f>
        <v>臺中市神岡區圳堵國民小學</v>
      </c>
      <c r="N50" s="77" t="str">
        <f>VLOOKUP($C50,工作表1!$A$2:$N$203,13,0)</f>
        <v>張家禎</v>
      </c>
      <c r="O50" s="77" t="str">
        <f>VLOOKUP($C50,工作表1!$A$2:$N$203,14,0)</f>
        <v>高雄市市立忠義國民小學</v>
      </c>
    </row>
    <row r="51" spans="1:15">
      <c r="A51" s="1">
        <v>29</v>
      </c>
      <c r="B51" s="5" t="s">
        <v>13</v>
      </c>
      <c r="C51" s="6" t="s">
        <v>50</v>
      </c>
      <c r="D51" s="2" t="s">
        <v>181</v>
      </c>
      <c r="E51" s="81" t="s">
        <v>61</v>
      </c>
      <c r="F51" s="77" t="str">
        <f>VLOOKUP(C51,工作表1!$A$2:$N$203,5,0)</f>
        <v>操玉宸</v>
      </c>
      <c r="G51" s="77" t="str">
        <f>VLOOKUP($C51,工作表1!$A$2:$N$203,6,0)</f>
        <v>高雄市三民區東光國民小學</v>
      </c>
      <c r="H51" s="77" t="str">
        <f>VLOOKUP($C51,工作表1!$A$2:$N$203,7,0)</f>
        <v>操世宸</v>
      </c>
      <c r="I51" s="77" t="str">
        <f>VLOOKUP($C51,工作表1!$A$2:$N$203,8,0)</f>
        <v>高雄市三民區東光國民小學</v>
      </c>
      <c r="J51" s="77" t="str">
        <f>VLOOKUP($C51,工作表1!$A$2:$N$203,9,0)</f>
        <v>吳承桓</v>
      </c>
      <c r="K51" s="77" t="str">
        <f>VLOOKUP($C51,工作表1!$A$2:$N$203,10,0)</f>
        <v>高雄市三民區東光國民小學</v>
      </c>
      <c r="L51" s="77" t="str">
        <f>VLOOKUP($C51,工作表1!$A$2:$N$203,11,0)</f>
        <v>楊宜倫</v>
      </c>
      <c r="M51" s="77" t="str">
        <f>VLOOKUP($C51,工作表1!$A$2:$N$203,12,0)</f>
        <v>高雄市三民區東光國民小學</v>
      </c>
      <c r="N51" s="77" t="str">
        <f>VLOOKUP($C51,工作表1!$A$2:$N$203,13,0)</f>
        <v>王進猷</v>
      </c>
      <c r="O51" s="77" t="str">
        <f>VLOOKUP($C51,工作表1!$A$2:$N$203,14,0)</f>
        <v>高雄市三民區東光國民小學</v>
      </c>
    </row>
    <row r="52" spans="1:15">
      <c r="A52" s="1">
        <v>30</v>
      </c>
      <c r="B52" s="5" t="s">
        <v>13</v>
      </c>
      <c r="C52" s="6" t="s">
        <v>51</v>
      </c>
      <c r="D52" s="2" t="s">
        <v>52</v>
      </c>
      <c r="E52" s="81"/>
      <c r="F52" s="77" t="str">
        <f>VLOOKUP(C52,工作表1!$A$2:$N$203,5,0)</f>
        <v>黃思翰</v>
      </c>
      <c r="G52" s="77" t="str">
        <f>VLOOKUP($C52,工作表1!$A$2:$N$203,6,0)</f>
        <v>臺北市中山區中山國民小學</v>
      </c>
      <c r="H52" s="77">
        <f>VLOOKUP($C52,工作表1!$A$2:$N$203,7,0)</f>
        <v>0</v>
      </c>
      <c r="I52" s="77">
        <f>VLOOKUP($C52,工作表1!$A$2:$N$203,8,0)</f>
        <v>0</v>
      </c>
      <c r="J52" s="77">
        <f>VLOOKUP($C52,工作表1!$A$2:$N$203,9,0)</f>
        <v>0</v>
      </c>
      <c r="K52" s="77">
        <f>VLOOKUP($C52,工作表1!$A$2:$N$203,10,0)</f>
        <v>0</v>
      </c>
      <c r="L52" s="77" t="str">
        <f>VLOOKUP($C52,工作表1!$A$2:$N$203,11,0)</f>
        <v>溫蕙茹</v>
      </c>
      <c r="M52" s="77" t="str">
        <f>VLOOKUP($C52,工作表1!$A$2:$N$203,12,0)</f>
        <v>臺北市中山區中山國民小學</v>
      </c>
      <c r="N52" s="77" t="str">
        <f>VLOOKUP($C52,工作表1!$A$2:$N$203,13,0)</f>
        <v>江美惠</v>
      </c>
      <c r="O52" s="77" t="str">
        <f>VLOOKUP($C52,工作表1!$A$2:$N$203,14,0)</f>
        <v>臺北市中山區中山國民小學</v>
      </c>
    </row>
    <row r="53" spans="1:15">
      <c r="A53" s="1">
        <v>31</v>
      </c>
      <c r="B53" s="5" t="s">
        <v>13</v>
      </c>
      <c r="C53" s="6" t="s">
        <v>53</v>
      </c>
      <c r="D53" s="2" t="s">
        <v>54</v>
      </c>
      <c r="E53" s="81"/>
      <c r="F53" s="77" t="str">
        <f>VLOOKUP(C53,工作表1!$A$2:$N$203,5,0)</f>
        <v>陳盈泰</v>
      </c>
      <c r="G53" s="77" t="str">
        <f>VLOOKUP($C53,工作表1!$A$2:$N$203,6,0)</f>
        <v>高雄市三民區東光國民小學</v>
      </c>
      <c r="H53" s="77" t="str">
        <f>VLOOKUP($C53,工作表1!$A$2:$N$203,7,0)</f>
        <v>陳盈慎</v>
      </c>
      <c r="I53" s="77" t="str">
        <f>VLOOKUP($C53,工作表1!$A$2:$N$203,8,0)</f>
        <v>高雄市三民區東光國民小學</v>
      </c>
      <c r="J53" s="77" t="str">
        <f>VLOOKUP($C53,工作表1!$A$2:$N$203,9,0)</f>
        <v>劉峻榮</v>
      </c>
      <c r="K53" s="77" t="str">
        <f>VLOOKUP($C53,工作表1!$A$2:$N$203,10,0)</f>
        <v>高雄市三民區東光國民小學</v>
      </c>
      <c r="L53" s="77" t="str">
        <f>VLOOKUP($C53,工作表1!$A$2:$N$203,11,0)</f>
        <v>楊宜倫</v>
      </c>
      <c r="M53" s="77" t="str">
        <f>VLOOKUP($C53,工作表1!$A$2:$N$203,12,0)</f>
        <v>高雄市三民區東光國民小學</v>
      </c>
      <c r="N53" s="77" t="str">
        <f>VLOOKUP($C53,工作表1!$A$2:$N$203,13,0)</f>
        <v>黃純潔</v>
      </c>
      <c r="O53" s="77" t="str">
        <f>VLOOKUP($C53,工作表1!$A$2:$N$203,14,0)</f>
        <v>高雄市三民區東光國民小學</v>
      </c>
    </row>
    <row r="54" spans="1:15">
      <c r="A54" s="1">
        <v>32</v>
      </c>
      <c r="B54" s="5" t="s">
        <v>13</v>
      </c>
      <c r="C54" s="6" t="s">
        <v>55</v>
      </c>
      <c r="D54" s="2" t="s">
        <v>56</v>
      </c>
      <c r="E54" s="81"/>
      <c r="F54" s="77" t="str">
        <f>VLOOKUP(C54,工作表1!$A$2:$N$203,5,0)</f>
        <v>高啓翔</v>
      </c>
      <c r="G54" s="77" t="str">
        <f>VLOOKUP($C54,工作表1!$A$2:$N$203,6,0)</f>
        <v>高雄市鼓山區中山國民小學</v>
      </c>
      <c r="H54" s="77" t="str">
        <f>VLOOKUP($C54,工作表1!$A$2:$N$203,7,0)</f>
        <v>黃宇瑄</v>
      </c>
      <c r="I54" s="77" t="str">
        <f>VLOOKUP($C54,工作表1!$A$2:$N$203,8,0)</f>
        <v>高雄市鼓山區中山國民小學</v>
      </c>
      <c r="J54" s="77" t="str">
        <f>VLOOKUP($C54,工作表1!$A$2:$N$203,9,0)</f>
        <v>郭閎宇</v>
      </c>
      <c r="K54" s="77" t="str">
        <f>VLOOKUP($C54,工作表1!$A$2:$N$203,10,0)</f>
        <v>高雄市三民區十全國民小學</v>
      </c>
      <c r="L54" s="77" t="str">
        <f>VLOOKUP($C54,工作表1!$A$2:$N$203,11,0)</f>
        <v>王淑玲</v>
      </c>
      <c r="M54" s="77" t="str">
        <f>VLOOKUP($C54,工作表1!$A$2:$N$203,12,0)</f>
        <v>高雄市鼓山區中山國民小學</v>
      </c>
      <c r="N54" s="77" t="str">
        <f>VLOOKUP($C54,工作表1!$A$2:$N$203,13,0)</f>
        <v>黃勝吉</v>
      </c>
      <c r="O54" s="77" t="str">
        <f>VLOOKUP($C54,工作表1!$A$2:$N$203,14,0)</f>
        <v>高雄市鼓山區中山國民小學</v>
      </c>
    </row>
    <row r="55" spans="1:15">
      <c r="A55" s="1">
        <v>33</v>
      </c>
      <c r="B55" s="5" t="s">
        <v>13</v>
      </c>
      <c r="C55" s="6" t="s">
        <v>57</v>
      </c>
      <c r="D55" s="2" t="s">
        <v>58</v>
      </c>
      <c r="E55" s="81"/>
      <c r="F55" s="77" t="str">
        <f>VLOOKUP(C55,工作表1!$A$2:$N$203,5,0)</f>
        <v>陳幰名</v>
      </c>
      <c r="G55" s="77" t="str">
        <f>VLOOKUP($C55,工作表1!$A$2:$N$203,6,0)</f>
        <v>高雄市三民區東光國民小學</v>
      </c>
      <c r="H55" s="77" t="str">
        <f>VLOOKUP($C55,工作表1!$A$2:$N$203,7,0)</f>
        <v>李少博</v>
      </c>
      <c r="I55" s="77" t="str">
        <f>VLOOKUP($C55,工作表1!$A$2:$N$203,8,0)</f>
        <v>高雄市三民區東光國民小學</v>
      </c>
      <c r="J55" s="77" t="str">
        <f>VLOOKUP($C55,工作表1!$A$2:$N$203,9,0)</f>
        <v>張之綺</v>
      </c>
      <c r="K55" s="77" t="str">
        <f>VLOOKUP($C55,工作表1!$A$2:$N$203,10,0)</f>
        <v>高雄市三民區東光國民小學</v>
      </c>
      <c r="L55" s="77" t="str">
        <f>VLOOKUP($C55,工作表1!$A$2:$N$203,11,0)</f>
        <v>楊宜倫</v>
      </c>
      <c r="M55" s="77" t="str">
        <f>VLOOKUP($C55,工作表1!$A$2:$N$203,12,0)</f>
        <v>高雄市三民區東光國民小學</v>
      </c>
      <c r="N55" s="77" t="str">
        <f>VLOOKUP($C55,工作表1!$A$2:$N$203,13,0)</f>
        <v>黃詩華</v>
      </c>
      <c r="O55" s="77" t="str">
        <f>VLOOKUP($C55,工作表1!$A$2:$N$203,14,0)</f>
        <v>高雄市三民區東光國民小學</v>
      </c>
    </row>
    <row r="56" spans="1:15">
      <c r="A56" s="1">
        <v>34</v>
      </c>
      <c r="B56" s="5" t="s">
        <v>13</v>
      </c>
      <c r="C56" s="6" t="s">
        <v>59</v>
      </c>
      <c r="D56" s="2" t="s">
        <v>60</v>
      </c>
      <c r="E56" s="81"/>
      <c r="F56" s="77" t="str">
        <f>VLOOKUP(C56,工作表1!$A$2:$N$203,5,0)</f>
        <v>李可晴</v>
      </c>
      <c r="G56" s="77" t="str">
        <f>VLOOKUP($C56,工作表1!$A$2:$N$203,6,0)</f>
        <v>國立嘉義大學附設實驗國民小學</v>
      </c>
      <c r="H56" s="77" t="str">
        <f>VLOOKUP($C56,工作表1!$A$2:$N$203,7,0)</f>
        <v>李亮穎</v>
      </c>
      <c r="I56" s="77" t="str">
        <f>VLOOKUP($C56,工作表1!$A$2:$N$203,8,0)</f>
        <v>國立嘉義大學附設實驗國民小學</v>
      </c>
      <c r="J56" s="77">
        <f>VLOOKUP($C56,工作表1!$A$2:$N$203,9,0)</f>
        <v>0</v>
      </c>
      <c r="K56" s="77">
        <f>VLOOKUP($C56,工作表1!$A$2:$N$203,10,0)</f>
        <v>0</v>
      </c>
      <c r="L56" s="77" t="str">
        <f>VLOOKUP($C56,工作表1!$A$2:$N$203,11,0)</f>
        <v>翁秀玉</v>
      </c>
      <c r="M56" s="77" t="str">
        <f>VLOOKUP($C56,工作表1!$A$2:$N$203,12,0)</f>
        <v>國立嘉義大學附設實驗國民小學</v>
      </c>
      <c r="N56" s="77" t="str">
        <f>VLOOKUP($C56,工作表1!$A$2:$N$203,13,0)</f>
        <v>林秀貞</v>
      </c>
      <c r="O56" s="77" t="str">
        <f>VLOOKUP($C56,工作表1!$A$2:$N$203,14,0)</f>
        <v>國立嘉義大學附設實驗國民小學</v>
      </c>
    </row>
    <row r="57" spans="1:15">
      <c r="A57" s="1">
        <v>35</v>
      </c>
      <c r="B57" s="5" t="s">
        <v>13</v>
      </c>
      <c r="C57" s="6" t="s">
        <v>152</v>
      </c>
      <c r="D57" s="2" t="s">
        <v>153</v>
      </c>
      <c r="E57" s="81" t="s">
        <v>164</v>
      </c>
      <c r="F57" s="77" t="str">
        <f>VLOOKUP(C57,工作表1!$A$2:$N$203,5,0)</f>
        <v>林芯伃</v>
      </c>
      <c r="G57" s="77" t="str">
        <f>VLOOKUP($C57,工作表1!$A$2:$N$203,6,0)</f>
        <v>嘉義縣中埔鄉和睦國民小學</v>
      </c>
      <c r="H57" s="77" t="str">
        <f>VLOOKUP($C57,工作表1!$A$2:$N$203,7,0)</f>
        <v>陳允凱</v>
      </c>
      <c r="I57" s="77" t="str">
        <f>VLOOKUP($C57,工作表1!$A$2:$N$203,8,0)</f>
        <v>嘉義縣中埔鄉和睦國民小學</v>
      </c>
      <c r="J57" s="77">
        <f>VLOOKUP($C57,工作表1!$A$2:$N$203,9,0)</f>
        <v>0</v>
      </c>
      <c r="K57" s="77">
        <f>VLOOKUP($C57,工作表1!$A$2:$N$203,10,0)</f>
        <v>0</v>
      </c>
      <c r="L57" s="77" t="str">
        <f>VLOOKUP($C57,工作表1!$A$2:$N$203,11,0)</f>
        <v>陳勝哲</v>
      </c>
      <c r="M57" s="77" t="str">
        <f>VLOOKUP($C57,工作表1!$A$2:$N$203,12,0)</f>
        <v>嘉義縣中埔鄉和睦國民小學</v>
      </c>
      <c r="N57" s="77" t="str">
        <f>VLOOKUP($C57,工作表1!$A$2:$N$203,13,0)</f>
        <v>張宏名</v>
      </c>
      <c r="O57" s="77" t="str">
        <f>VLOOKUP($C57,工作表1!$A$2:$N$203,14,0)</f>
        <v>嘉義縣中埔鄉和睦國民小學</v>
      </c>
    </row>
    <row r="58" spans="1:15">
      <c r="A58" s="1">
        <v>36</v>
      </c>
      <c r="B58" s="5" t="s">
        <v>13</v>
      </c>
      <c r="C58" s="6" t="s">
        <v>154</v>
      </c>
      <c r="D58" s="2" t="s">
        <v>155</v>
      </c>
      <c r="E58" s="81"/>
      <c r="F58" s="77" t="str">
        <f>VLOOKUP(C58,工作表1!$A$2:$N$203,5,0)</f>
        <v>沈泓霖</v>
      </c>
      <c r="G58" s="77" t="str">
        <f>VLOOKUP($C58,工作表1!$A$2:$N$203,6,0)</f>
        <v>桃園市桃園區同安國民小學</v>
      </c>
      <c r="H58" s="77">
        <f>VLOOKUP($C58,工作表1!$A$2:$N$203,7,0)</f>
        <v>0</v>
      </c>
      <c r="I58" s="77">
        <f>VLOOKUP($C58,工作表1!$A$2:$N$203,8,0)</f>
        <v>0</v>
      </c>
      <c r="J58" s="77">
        <f>VLOOKUP($C58,工作表1!$A$2:$N$203,9,0)</f>
        <v>0</v>
      </c>
      <c r="K58" s="77">
        <f>VLOOKUP($C58,工作表1!$A$2:$N$203,10,0)</f>
        <v>0</v>
      </c>
      <c r="L58" s="77" t="str">
        <f>VLOOKUP($C58,工作表1!$A$2:$N$203,11,0)</f>
        <v>蔡易諦</v>
      </c>
      <c r="M58" s="77" t="str">
        <f>VLOOKUP($C58,工作表1!$A$2:$N$203,12,0)</f>
        <v>桃園市東門國小</v>
      </c>
      <c r="N58" s="77">
        <f>VLOOKUP($C58,工作表1!$A$2:$N$203,13,0)</f>
        <v>0</v>
      </c>
      <c r="O58" s="77">
        <f>VLOOKUP($C58,工作表1!$A$2:$N$203,14,0)</f>
        <v>0</v>
      </c>
    </row>
    <row r="59" spans="1:15">
      <c r="A59" s="1">
        <v>37</v>
      </c>
      <c r="B59" s="5" t="s">
        <v>13</v>
      </c>
      <c r="C59" s="6" t="s">
        <v>156</v>
      </c>
      <c r="D59" s="2" t="s">
        <v>157</v>
      </c>
      <c r="E59" s="81"/>
      <c r="F59" s="77" t="str">
        <f>VLOOKUP(C59,工作表1!$A$2:$N$203,5,0)</f>
        <v>游在行</v>
      </c>
      <c r="G59" s="77" t="str">
        <f>VLOOKUP($C59,工作表1!$A$2:$N$203,6,0)</f>
        <v>高雄市三民區愛國國民小學</v>
      </c>
      <c r="H59" s="77">
        <f>VLOOKUP($C59,工作表1!$A$2:$N$203,7,0)</f>
        <v>0</v>
      </c>
      <c r="I59" s="77">
        <f>VLOOKUP($C59,工作表1!$A$2:$N$203,8,0)</f>
        <v>0</v>
      </c>
      <c r="J59" s="77">
        <f>VLOOKUP($C59,工作表1!$A$2:$N$203,9,0)</f>
        <v>0</v>
      </c>
      <c r="K59" s="77">
        <f>VLOOKUP($C59,工作表1!$A$2:$N$203,10,0)</f>
        <v>0</v>
      </c>
      <c r="L59" s="77" t="str">
        <f>VLOOKUP($C59,工作表1!$A$2:$N$203,11,0)</f>
        <v>陳建良</v>
      </c>
      <c r="M59" s="77" t="str">
        <f>VLOOKUP($C59,工作表1!$A$2:$N$203,12,0)</f>
        <v>高雄市三民區愛國國民小學</v>
      </c>
      <c r="N59" s="77" t="str">
        <f>VLOOKUP($C59,工作表1!$A$2:$N$203,13,0)</f>
        <v>王雅芬</v>
      </c>
      <c r="O59" s="77" t="str">
        <f>VLOOKUP($C59,工作表1!$A$2:$N$203,14,0)</f>
        <v>高雄市三民區愛國國民小學</v>
      </c>
    </row>
    <row r="60" spans="1:15">
      <c r="A60" s="1">
        <v>38</v>
      </c>
      <c r="B60" s="5" t="s">
        <v>13</v>
      </c>
      <c r="C60" s="6" t="s">
        <v>158</v>
      </c>
      <c r="D60" s="2" t="s">
        <v>159</v>
      </c>
      <c r="E60" s="81"/>
      <c r="F60" s="77" t="str">
        <f>VLOOKUP(C60,工作表1!$A$2:$N$203,5,0)</f>
        <v>許凱彥</v>
      </c>
      <c r="G60" s="77" t="str">
        <f>VLOOKUP($C60,工作表1!$A$2:$N$203,6,0)</f>
        <v>高雄市楠梓區高雄市楠梓區楠陽國民小學</v>
      </c>
      <c r="H60" s="77">
        <f>VLOOKUP($C60,工作表1!$A$2:$N$203,7,0)</f>
        <v>0</v>
      </c>
      <c r="I60" s="77">
        <f>VLOOKUP($C60,工作表1!$A$2:$N$203,8,0)</f>
        <v>0</v>
      </c>
      <c r="J60" s="77">
        <f>VLOOKUP($C60,工作表1!$A$2:$N$203,9,0)</f>
        <v>0</v>
      </c>
      <c r="K60" s="77">
        <f>VLOOKUP($C60,工作表1!$A$2:$N$203,10,0)</f>
        <v>0</v>
      </c>
      <c r="L60" s="77" t="str">
        <f>VLOOKUP($C60,工作表1!$A$2:$N$203,11,0)</f>
        <v>龔士琦</v>
      </c>
      <c r="M60" s="77" t="str">
        <f>VLOOKUP($C60,工作表1!$A$2:$N$203,12,0)</f>
        <v>高雄市楠陽國小</v>
      </c>
      <c r="N60" s="77" t="str">
        <f>VLOOKUP($C60,工作表1!$A$2:$N$203,13,0)</f>
        <v>李雪因</v>
      </c>
      <c r="O60" s="77" t="str">
        <f>VLOOKUP($C60,工作表1!$A$2:$N$203,14,0)</f>
        <v>高雄市楠陽國小</v>
      </c>
    </row>
    <row r="61" spans="1:15">
      <c r="A61" s="1">
        <v>39</v>
      </c>
      <c r="B61" s="5" t="s">
        <v>13</v>
      </c>
      <c r="C61" s="6" t="s">
        <v>160</v>
      </c>
      <c r="D61" s="2" t="s">
        <v>161</v>
      </c>
      <c r="E61" s="81"/>
      <c r="F61" s="77" t="str">
        <f>VLOOKUP(C61,工作表1!$A$2:$N$203,5,0)</f>
        <v>許瀞文</v>
      </c>
      <c r="G61" s="77" t="str">
        <f>VLOOKUP($C61,工作表1!$A$2:$N$203,6,0)</f>
        <v>宜蘭縣五結鄉學進國民小學</v>
      </c>
      <c r="H61" s="77" t="str">
        <f>VLOOKUP($C61,工作表1!$A$2:$N$203,7,0)</f>
        <v>劉孟凱</v>
      </c>
      <c r="I61" s="77" t="str">
        <f>VLOOKUP($C61,工作表1!$A$2:$N$203,8,0)</f>
        <v>宜蘭縣五結鄉學進國民小學</v>
      </c>
      <c r="J61" s="77">
        <f>VLOOKUP($C61,工作表1!$A$2:$N$203,9,0)</f>
        <v>0</v>
      </c>
      <c r="K61" s="77">
        <f>VLOOKUP($C61,工作表1!$A$2:$N$203,10,0)</f>
        <v>0</v>
      </c>
      <c r="L61" s="77" t="str">
        <f>VLOOKUP($C61,工作表1!$A$2:$N$203,11,0)</f>
        <v>陳榮政</v>
      </c>
      <c r="M61" s="77" t="str">
        <f>VLOOKUP($C61,工作表1!$A$2:$N$203,12,0)</f>
        <v>宜蘭縣五結鄉學進國民小學</v>
      </c>
      <c r="N61" s="77">
        <f>VLOOKUP($C61,工作表1!$A$2:$N$203,13,0)</f>
        <v>0</v>
      </c>
      <c r="O61" s="77">
        <f>VLOOKUP($C61,工作表1!$A$2:$N$203,14,0)</f>
        <v>0</v>
      </c>
    </row>
    <row r="62" spans="1:15">
      <c r="A62" s="1">
        <v>40</v>
      </c>
      <c r="B62" s="5" t="s">
        <v>13</v>
      </c>
      <c r="C62" s="6" t="s">
        <v>162</v>
      </c>
      <c r="D62" s="2" t="s">
        <v>163</v>
      </c>
      <c r="E62" s="81"/>
      <c r="F62" s="77" t="str">
        <f>VLOOKUP(C62,工作表1!$A$2:$N$203,5,0)</f>
        <v>王苡蕎</v>
      </c>
      <c r="G62" s="77" t="str">
        <f>VLOOKUP($C62,工作表1!$A$2:$N$203,6,0)</f>
        <v>高雄市三民區東光國民小學</v>
      </c>
      <c r="H62" s="77" t="str">
        <f>VLOOKUP($C62,工作表1!$A$2:$N$203,7,0)</f>
        <v>許超順</v>
      </c>
      <c r="I62" s="77" t="str">
        <f>VLOOKUP($C62,工作表1!$A$2:$N$203,8,0)</f>
        <v>高雄市三民區東光國民小學</v>
      </c>
      <c r="J62" s="77" t="str">
        <f>VLOOKUP($C62,工作表1!$A$2:$N$203,9,0)</f>
        <v>蘇海睿</v>
      </c>
      <c r="K62" s="77" t="str">
        <f>VLOOKUP($C62,工作表1!$A$2:$N$203,10,0)</f>
        <v>高雄市三民區東光國民小學</v>
      </c>
      <c r="L62" s="77" t="str">
        <f>VLOOKUP($C62,工作表1!$A$2:$N$203,11,0)</f>
        <v>楊宜倫</v>
      </c>
      <c r="M62" s="77" t="str">
        <f>VLOOKUP($C62,工作表1!$A$2:$N$203,12,0)</f>
        <v>高雄市三民區東光國民小學</v>
      </c>
      <c r="N62" s="77" t="str">
        <f>VLOOKUP($C62,工作表1!$A$2:$N$203,13,0)</f>
        <v>李欣芸</v>
      </c>
      <c r="O62" s="77" t="str">
        <f>VLOOKUP($C62,工作表1!$A$2:$N$203,14,0)</f>
        <v>高雄市三民區東光國民小學</v>
      </c>
    </row>
    <row r="63" spans="1:15" ht="6.75" customHeight="1">
      <c r="F63" s="77" t="e">
        <f>VLOOKUP(C63,工作表1!$A$2:$N$203,5,0)</f>
        <v>#N/A</v>
      </c>
      <c r="G63" s="77" t="e">
        <f>VLOOKUP($C63,工作表1!$A$2:$N$203,6,0)</f>
        <v>#N/A</v>
      </c>
      <c r="H63" s="77" t="e">
        <f>VLOOKUP($C63,工作表1!$A$2:$N$203,7,0)</f>
        <v>#N/A</v>
      </c>
      <c r="I63" s="77" t="e">
        <f>VLOOKUP($C63,工作表1!$A$2:$N$203,8,0)</f>
        <v>#N/A</v>
      </c>
      <c r="J63" s="77" t="e">
        <f>VLOOKUP($C63,工作表1!$A$2:$N$203,9,0)</f>
        <v>#N/A</v>
      </c>
      <c r="K63" s="77" t="e">
        <f>VLOOKUP($C63,工作表1!$A$2:$N$203,10,0)</f>
        <v>#N/A</v>
      </c>
      <c r="L63" s="77" t="e">
        <f>VLOOKUP($C63,工作表1!$A$2:$N$203,11,0)</f>
        <v>#N/A</v>
      </c>
      <c r="M63" s="77" t="e">
        <f>VLOOKUP($C63,工作表1!$A$2:$N$203,12,0)</f>
        <v>#N/A</v>
      </c>
      <c r="N63" s="77" t="e">
        <f>VLOOKUP($C63,工作表1!$A$2:$N$203,13,0)</f>
        <v>#N/A</v>
      </c>
      <c r="O63" s="77" t="e">
        <f>VLOOKUP($C63,工作表1!$A$2:$N$203,14,0)</f>
        <v>#N/A</v>
      </c>
    </row>
    <row r="64" spans="1:15">
      <c r="A64" s="1">
        <v>1</v>
      </c>
      <c r="B64" s="8" t="s">
        <v>62</v>
      </c>
      <c r="C64" s="78" t="s">
        <v>63</v>
      </c>
      <c r="D64" s="2" t="s">
        <v>64</v>
      </c>
      <c r="E64" s="81" t="s">
        <v>97</v>
      </c>
      <c r="F64" s="77" t="str">
        <f>VLOOKUP(C64,工作表1!$A$2:$N$203,5,0)</f>
        <v>林聖博</v>
      </c>
      <c r="G64" s="77" t="str">
        <f>VLOOKUP($C64,工作表1!$A$2:$N$203,6,0)</f>
        <v>宜蘭縣宜蘭市光復國民小學</v>
      </c>
      <c r="H64" s="77" t="str">
        <f>VLOOKUP($C64,工作表1!$A$2:$N$203,7,0)</f>
        <v>楊顏</v>
      </c>
      <c r="I64" s="77" t="str">
        <f>VLOOKUP($C64,工作表1!$A$2:$N$203,8,0)</f>
        <v>宜蘭縣宜蘭市光復國民小學</v>
      </c>
      <c r="J64" s="77" t="str">
        <f>VLOOKUP($C64,工作表1!$A$2:$N$203,9,0)</f>
        <v>陳柏鈞</v>
      </c>
      <c r="K64" s="77" t="str">
        <f>VLOOKUP($C64,工作表1!$A$2:$N$203,10,0)</f>
        <v>宜蘭縣宜蘭市光復國民小學</v>
      </c>
      <c r="L64" s="77" t="str">
        <f>VLOOKUP($C64,工作表1!$A$2:$N$203,11,0)</f>
        <v>何佩穎</v>
      </c>
      <c r="M64" s="77" t="str">
        <f>VLOOKUP($C64,工作表1!$A$2:$N$203,12,0)</f>
        <v>宜蘭縣宜蘭市光復國民小學</v>
      </c>
      <c r="N64" s="77">
        <f>VLOOKUP($C64,工作表1!$A$2:$N$203,13,0)</f>
        <v>0</v>
      </c>
      <c r="O64" s="77">
        <f>VLOOKUP($C64,工作表1!$A$2:$N$203,14,0)</f>
        <v>0</v>
      </c>
    </row>
    <row r="65" spans="1:15">
      <c r="A65" s="1">
        <v>2</v>
      </c>
      <c r="B65" s="8" t="s">
        <v>62</v>
      </c>
      <c r="C65" s="78" t="s">
        <v>65</v>
      </c>
      <c r="D65" s="2" t="s">
        <v>66</v>
      </c>
      <c r="E65" s="81"/>
      <c r="F65" s="77" t="str">
        <f>VLOOKUP(C65,工作表1!$A$2:$N$203,5,0)</f>
        <v>林炫宇</v>
      </c>
      <c r="G65" s="77" t="str">
        <f>VLOOKUP($C65,工作表1!$A$2:$N$203,6,0)</f>
        <v>國立東華大學附設實驗國民小學</v>
      </c>
      <c r="H65" s="77" t="str">
        <f>VLOOKUP($C65,工作表1!$A$2:$N$203,7,0)</f>
        <v>陳巧禔</v>
      </c>
      <c r="I65" s="77" t="str">
        <f>VLOOKUP($C65,工作表1!$A$2:$N$203,8,0)</f>
        <v>國立東華大學附設實驗國民小學</v>
      </c>
      <c r="J65" s="77" t="str">
        <f>VLOOKUP($C65,工作表1!$A$2:$N$203,9,0)</f>
        <v>楊侑涵</v>
      </c>
      <c r="K65" s="77" t="str">
        <f>VLOOKUP($C65,工作表1!$A$2:$N$203,10,0)</f>
        <v>國立東華大學附設實驗國民小學</v>
      </c>
      <c r="L65" s="77" t="str">
        <f>VLOOKUP($C65,工作表1!$A$2:$N$203,11,0)</f>
        <v>王碩鴻</v>
      </c>
      <c r="M65" s="77" t="str">
        <f>VLOOKUP($C65,工作表1!$A$2:$N$203,12,0)</f>
        <v>國立東華大學附設實驗國民小學</v>
      </c>
      <c r="N65" s="77" t="str">
        <f>VLOOKUP($C65,工作表1!$A$2:$N$203,13,0)</f>
        <v>張慧娟</v>
      </c>
      <c r="O65" s="77" t="str">
        <f>VLOOKUP($C65,工作表1!$A$2:$N$203,14,0)</f>
        <v>國立東華大學附設實驗國民小學</v>
      </c>
    </row>
    <row r="66" spans="1:15">
      <c r="A66" s="1">
        <v>3</v>
      </c>
      <c r="B66" s="8" t="s">
        <v>62</v>
      </c>
      <c r="C66" s="78" t="s">
        <v>67</v>
      </c>
      <c r="D66" s="2" t="s">
        <v>68</v>
      </c>
      <c r="E66" s="81"/>
      <c r="F66" s="77" t="str">
        <f>VLOOKUP(C66,工作表1!$A$2:$N$203,5,0)</f>
        <v>葉菱軒</v>
      </c>
      <c r="G66" s="77" t="str">
        <f>VLOOKUP($C66,工作表1!$A$2:$N$203,6,0)</f>
        <v>高雄市鼓山區龍華國民小學</v>
      </c>
      <c r="H66" s="77">
        <f>VLOOKUP($C66,工作表1!$A$2:$N$203,7,0)</f>
        <v>0</v>
      </c>
      <c r="I66" s="77">
        <f>VLOOKUP($C66,工作表1!$A$2:$N$203,8,0)</f>
        <v>0</v>
      </c>
      <c r="J66" s="77">
        <f>VLOOKUP($C66,工作表1!$A$2:$N$203,9,0)</f>
        <v>0</v>
      </c>
      <c r="K66" s="77">
        <f>VLOOKUP($C66,工作表1!$A$2:$N$203,10,0)</f>
        <v>0</v>
      </c>
      <c r="L66" s="77" t="str">
        <f>VLOOKUP($C66,工作表1!$A$2:$N$203,11,0)</f>
        <v>蘇美文</v>
      </c>
      <c r="M66" s="77" t="str">
        <f>VLOOKUP($C66,工作表1!$A$2:$N$203,12,0)</f>
        <v>高雄市鼓山區龍華國民小學</v>
      </c>
      <c r="N66" s="77">
        <f>VLOOKUP($C66,工作表1!$A$2:$N$203,13,0)</f>
        <v>0</v>
      </c>
      <c r="O66" s="77">
        <f>VLOOKUP($C66,工作表1!$A$2:$N$203,14,0)</f>
        <v>0</v>
      </c>
    </row>
    <row r="67" spans="1:15">
      <c r="A67" s="1">
        <v>4</v>
      </c>
      <c r="B67" s="8" t="s">
        <v>62</v>
      </c>
      <c r="C67" s="78" t="s">
        <v>69</v>
      </c>
      <c r="D67" s="2" t="s">
        <v>70</v>
      </c>
      <c r="E67" s="81"/>
      <c r="F67" s="77" t="str">
        <f>VLOOKUP(C67,工作表1!$A$2:$N$203,5,0)</f>
        <v>王湘瑋</v>
      </c>
      <c r="G67" s="77" t="str">
        <f>VLOOKUP($C67,工作表1!$A$2:$N$203,6,0)</f>
        <v>臺中市大里區內新國民小學</v>
      </c>
      <c r="H67" s="77" t="str">
        <f>VLOOKUP($C67,工作表1!$A$2:$N$203,7,0)</f>
        <v>黃宸昕</v>
      </c>
      <c r="I67" s="77" t="str">
        <f>VLOOKUP($C67,工作表1!$A$2:$N$203,8,0)</f>
        <v>臺中市大里區內新國民小學</v>
      </c>
      <c r="J67" s="77" t="str">
        <f>VLOOKUP($C67,工作表1!$A$2:$N$203,9,0)</f>
        <v>王偉丞</v>
      </c>
      <c r="K67" s="77" t="str">
        <f>VLOOKUP($C67,工作表1!$A$2:$N$203,10,0)</f>
        <v>臺中市大里區內新國民小學</v>
      </c>
      <c r="L67" s="77" t="str">
        <f>VLOOKUP($C67,工作表1!$A$2:$N$203,11,0)</f>
        <v>饒立祥</v>
      </c>
      <c r="M67" s="77" t="str">
        <f>VLOOKUP($C67,工作表1!$A$2:$N$203,12,0)</f>
        <v>臺中市大里區內新國民小學</v>
      </c>
      <c r="N67" s="77" t="str">
        <f>VLOOKUP($C67,工作表1!$A$2:$N$203,13,0)</f>
        <v>李淑媚</v>
      </c>
      <c r="O67" s="77" t="str">
        <f>VLOOKUP($C67,工作表1!$A$2:$N$203,14,0)</f>
        <v>臺中市大里區內新國民小學</v>
      </c>
    </row>
    <row r="68" spans="1:15">
      <c r="A68" s="1">
        <v>5</v>
      </c>
      <c r="B68" s="8" t="s">
        <v>62</v>
      </c>
      <c r="C68" s="78" t="s">
        <v>71</v>
      </c>
      <c r="D68" s="2" t="s">
        <v>72</v>
      </c>
      <c r="E68" s="81"/>
      <c r="F68" s="77" t="str">
        <f>VLOOKUP(C68,工作表1!$A$2:$N$203,5,0)</f>
        <v>洪佑閔</v>
      </c>
      <c r="G68" s="77" t="str">
        <f>VLOOKUP($C68,工作表1!$A$2:$N$203,6,0)</f>
        <v>高雄市三民區東光國民小學</v>
      </c>
      <c r="H68" s="77" t="str">
        <f>VLOOKUP($C68,工作表1!$A$2:$N$203,7,0)</f>
        <v>洪紹齊</v>
      </c>
      <c r="I68" s="77" t="str">
        <f>VLOOKUP($C68,工作表1!$A$2:$N$203,8,0)</f>
        <v>高雄市三民區東光國民小學</v>
      </c>
      <c r="J68" s="77" t="str">
        <f>VLOOKUP($C68,工作表1!$A$2:$N$203,9,0)</f>
        <v>王奕涵</v>
      </c>
      <c r="K68" s="77" t="str">
        <f>VLOOKUP($C68,工作表1!$A$2:$N$203,10,0)</f>
        <v>高雄市三民區東光國民小學</v>
      </c>
      <c r="L68" s="77" t="str">
        <f>VLOOKUP($C68,工作表1!$A$2:$N$203,11,0)</f>
        <v>楊宜倫</v>
      </c>
      <c r="M68" s="77" t="str">
        <f>VLOOKUP($C68,工作表1!$A$2:$N$203,12,0)</f>
        <v>高雄市三民區東光國民小學</v>
      </c>
      <c r="N68" s="77" t="str">
        <f>VLOOKUP($C68,工作表1!$A$2:$N$203,13,0)</f>
        <v>陳玟穎</v>
      </c>
      <c r="O68" s="77" t="str">
        <f>VLOOKUP($C68,工作表1!$A$2:$N$203,14,0)</f>
        <v>高雄市三民區東光國民小學</v>
      </c>
    </row>
    <row r="69" spans="1:15">
      <c r="A69" s="1">
        <v>6</v>
      </c>
      <c r="B69" s="8" t="s">
        <v>62</v>
      </c>
      <c r="C69" s="78" t="s">
        <v>73</v>
      </c>
      <c r="D69" s="2" t="s">
        <v>74</v>
      </c>
      <c r="E69" s="81"/>
      <c r="F69" s="77" t="str">
        <f>VLOOKUP(C69,工作表1!$A$2:$N$203,5,0)</f>
        <v>陳盈妤</v>
      </c>
      <c r="G69" s="77" t="str">
        <f>VLOOKUP($C69,工作表1!$A$2:$N$203,6,0)</f>
        <v>宜蘭縣宜蘭市黎明國民小學</v>
      </c>
      <c r="H69" s="77" t="str">
        <f>VLOOKUP($C69,工作表1!$A$2:$N$203,7,0)</f>
        <v>陳苓捷</v>
      </c>
      <c r="I69" s="77" t="str">
        <f>VLOOKUP($C69,工作表1!$A$2:$N$203,8,0)</f>
        <v>宜蘭縣宜蘭市黎明國民小學</v>
      </c>
      <c r="J69" s="77" t="str">
        <f>VLOOKUP($C69,工作表1!$A$2:$N$203,9,0)</f>
        <v>蔡明倫</v>
      </c>
      <c r="K69" s="77" t="str">
        <f>VLOOKUP($C69,工作表1!$A$2:$N$203,10,0)</f>
        <v>宜蘭縣宜蘭市黎明國民小學</v>
      </c>
      <c r="L69" s="77" t="str">
        <f>VLOOKUP($C69,工作表1!$A$2:$N$203,11,0)</f>
        <v>吳宛如</v>
      </c>
      <c r="M69" s="77" t="str">
        <f>VLOOKUP($C69,工作表1!$A$2:$N$203,12,0)</f>
        <v>宜蘭縣立宜蘭國民中學</v>
      </c>
      <c r="N69" s="77" t="str">
        <f>VLOOKUP($C69,工作表1!$A$2:$N$203,13,0)</f>
        <v>李瑞鏵</v>
      </c>
      <c r="O69" s="77" t="str">
        <f>VLOOKUP($C69,工作表1!$A$2:$N$203,14,0)</f>
        <v>宜蘭縣宜蘭市黎明國民小學</v>
      </c>
    </row>
    <row r="70" spans="1:15">
      <c r="A70" s="1">
        <v>7</v>
      </c>
      <c r="B70" s="8" t="s">
        <v>62</v>
      </c>
      <c r="C70" s="78" t="s">
        <v>75</v>
      </c>
      <c r="D70" s="2" t="s">
        <v>76</v>
      </c>
      <c r="E70" s="81"/>
      <c r="F70" s="77" t="str">
        <f>VLOOKUP(C70,工作表1!$A$2:$N$203,5,0)</f>
        <v>彭晨睿</v>
      </c>
      <c r="G70" s="77" t="str">
        <f>VLOOKUP($C70,工作表1!$A$2:$N$203,6,0)</f>
        <v>宜蘭縣縣立南屏國民小學</v>
      </c>
      <c r="H70" s="77" t="str">
        <f>VLOOKUP($C70,工作表1!$A$2:$N$203,7,0)</f>
        <v>陳思果</v>
      </c>
      <c r="I70" s="77" t="str">
        <f>VLOOKUP($C70,工作表1!$A$2:$N$203,8,0)</f>
        <v>宜蘭縣縣立南屏國民小學</v>
      </c>
      <c r="J70" s="77" t="str">
        <f>VLOOKUP($C70,工作表1!$A$2:$N$203,9,0)</f>
        <v>劉宥宏</v>
      </c>
      <c r="K70" s="77" t="str">
        <f>VLOOKUP($C70,工作表1!$A$2:$N$203,10,0)</f>
        <v>宜蘭縣縣立南屏國民小學</v>
      </c>
      <c r="L70" s="77" t="str">
        <f>VLOOKUP($C70,工作表1!$A$2:$N$203,11,0)</f>
        <v>蔡尚旻</v>
      </c>
      <c r="M70" s="77" t="str">
        <f>VLOOKUP($C70,工作表1!$A$2:$N$203,12,0)</f>
        <v>宜蘭縣縣立南屏國民小學</v>
      </c>
      <c r="N70" s="77" t="str">
        <f>VLOOKUP($C70,工作表1!$A$2:$N$203,13,0)</f>
        <v>張玉佩</v>
      </c>
      <c r="O70" s="77" t="str">
        <f>VLOOKUP($C70,工作表1!$A$2:$N$203,14,0)</f>
        <v>宜蘭縣縣立南屏國民小學</v>
      </c>
    </row>
    <row r="71" spans="1:15">
      <c r="A71" s="1">
        <v>8</v>
      </c>
      <c r="B71" s="8" t="s">
        <v>62</v>
      </c>
      <c r="C71" s="78" t="s">
        <v>77</v>
      </c>
      <c r="D71" s="2" t="s">
        <v>78</v>
      </c>
      <c r="E71" s="81"/>
      <c r="F71" s="77" t="str">
        <f>VLOOKUP(C71,工作表1!$A$2:$N$203,5,0)</f>
        <v>涂妤華</v>
      </c>
      <c r="G71" s="77" t="str">
        <f>VLOOKUP($C71,工作表1!$A$2:$N$203,6,0)</f>
        <v>苗栗縣公館鄉公館國民小學</v>
      </c>
      <c r="H71" s="77">
        <f>VLOOKUP($C71,工作表1!$A$2:$N$203,7,0)</f>
        <v>0</v>
      </c>
      <c r="I71" s="77">
        <f>VLOOKUP($C71,工作表1!$A$2:$N$203,8,0)</f>
        <v>0</v>
      </c>
      <c r="J71" s="77">
        <f>VLOOKUP($C71,工作表1!$A$2:$N$203,9,0)</f>
        <v>0</v>
      </c>
      <c r="K71" s="77">
        <f>VLOOKUP($C71,工作表1!$A$2:$N$203,10,0)</f>
        <v>0</v>
      </c>
      <c r="L71" s="77" t="str">
        <f>VLOOKUP($C71,工作表1!$A$2:$N$203,11,0)</f>
        <v>謝祥宏</v>
      </c>
      <c r="M71" s="77" t="str">
        <f>VLOOKUP($C71,工作表1!$A$2:$N$203,12,0)</f>
        <v>苗栗縣公館鄉公館國民小學</v>
      </c>
      <c r="N71" s="77">
        <f>VLOOKUP($C71,工作表1!$A$2:$N$203,13,0)</f>
        <v>0</v>
      </c>
      <c r="O71" s="77">
        <f>VLOOKUP($C71,工作表1!$A$2:$N$203,14,0)</f>
        <v>0</v>
      </c>
    </row>
    <row r="72" spans="1:15">
      <c r="A72" s="1">
        <v>9</v>
      </c>
      <c r="B72" s="8" t="s">
        <v>62</v>
      </c>
      <c r="C72" s="78" t="s">
        <v>79</v>
      </c>
      <c r="D72" s="2" t="s">
        <v>80</v>
      </c>
      <c r="E72" s="81"/>
      <c r="F72" s="77" t="str">
        <f>VLOOKUP(C72,工作表1!$A$2:$N$203,5,0)</f>
        <v>王亮喻</v>
      </c>
      <c r="G72" s="77" t="str">
        <f>VLOOKUP($C72,工作表1!$A$2:$N$203,6,0)</f>
        <v>臺北市私立光仁國民小學</v>
      </c>
      <c r="H72" s="77">
        <f>VLOOKUP($C72,工作表1!$A$2:$N$203,7,0)</f>
        <v>0</v>
      </c>
      <c r="I72" s="77">
        <f>VLOOKUP($C72,工作表1!$A$2:$N$203,8,0)</f>
        <v>0</v>
      </c>
      <c r="J72" s="77">
        <f>VLOOKUP($C72,工作表1!$A$2:$N$203,9,0)</f>
        <v>0</v>
      </c>
      <c r="K72" s="77">
        <f>VLOOKUP($C72,工作表1!$A$2:$N$203,10,0)</f>
        <v>0</v>
      </c>
      <c r="L72" s="77" t="str">
        <f>VLOOKUP($C72,工作表1!$A$2:$N$203,11,0)</f>
        <v>陳韋宇</v>
      </c>
      <c r="M72" s="77" t="str">
        <f>VLOOKUP($C72,工作表1!$A$2:$N$203,12,0)</f>
        <v>臺北市私立光仁國民小學</v>
      </c>
      <c r="N72" s="77">
        <f>VLOOKUP($C72,工作表1!$A$2:$N$203,13,0)</f>
        <v>0</v>
      </c>
      <c r="O72" s="77">
        <f>VLOOKUP($C72,工作表1!$A$2:$N$203,14,0)</f>
        <v>0</v>
      </c>
    </row>
    <row r="73" spans="1:15">
      <c r="A73" s="1">
        <v>10</v>
      </c>
      <c r="B73" s="8" t="s">
        <v>62</v>
      </c>
      <c r="C73" s="78" t="s">
        <v>81</v>
      </c>
      <c r="D73" s="2" t="s">
        <v>82</v>
      </c>
      <c r="E73" s="81"/>
      <c r="F73" s="77" t="str">
        <f>VLOOKUP(C73,工作表1!$A$2:$N$203,5,0)</f>
        <v>蘇雋安</v>
      </c>
      <c r="G73" s="77" t="str">
        <f>VLOOKUP($C73,工作表1!$A$2:$N$203,6,0)</f>
        <v>臺北市立大學附設實驗國民小學</v>
      </c>
      <c r="H73" s="77" t="str">
        <f>VLOOKUP($C73,工作表1!$A$2:$N$203,7,0)</f>
        <v>王國彥</v>
      </c>
      <c r="I73" s="77" t="str">
        <f>VLOOKUP($C73,工作表1!$A$2:$N$203,8,0)</f>
        <v>臺北市立大學附設實驗國民小學</v>
      </c>
      <c r="J73" s="77" t="str">
        <f>VLOOKUP($C73,工作表1!$A$2:$N$203,9,0)</f>
        <v>陳宥羲</v>
      </c>
      <c r="K73" s="77" t="str">
        <f>VLOOKUP($C73,工作表1!$A$2:$N$203,10,0)</f>
        <v>臺北市立大學附設實驗國民小學</v>
      </c>
      <c r="L73" s="77" t="str">
        <f>VLOOKUP($C73,工作表1!$A$2:$N$203,11,0)</f>
        <v>黃淑賢</v>
      </c>
      <c r="M73" s="77" t="str">
        <f>VLOOKUP($C73,工作表1!$A$2:$N$203,12,0)</f>
        <v>臺北市立大學附設實驗國民小學</v>
      </c>
      <c r="N73" s="77" t="str">
        <f>VLOOKUP($C73,工作表1!$A$2:$N$203,13,0)</f>
        <v>陳彥昌</v>
      </c>
      <c r="O73" s="77" t="str">
        <f>VLOOKUP($C73,工作表1!$A$2:$N$203,14,0)</f>
        <v>臺北市立大學附設實驗國民小學</v>
      </c>
    </row>
    <row r="74" spans="1:15">
      <c r="A74" s="1">
        <v>11</v>
      </c>
      <c r="B74" s="8" t="s">
        <v>62</v>
      </c>
      <c r="C74" s="78" t="s">
        <v>83</v>
      </c>
      <c r="D74" s="2" t="s">
        <v>84</v>
      </c>
      <c r="E74" s="81"/>
      <c r="F74" s="77" t="str">
        <f>VLOOKUP(C74,工作表1!$A$2:$N$203,5,0)</f>
        <v>林岳陞</v>
      </c>
      <c r="G74" s="77" t="str">
        <f>VLOOKUP($C74,工作表1!$A$2:$N$203,6,0)</f>
        <v>高雄市三民區愛國國民小學</v>
      </c>
      <c r="H74" s="77" t="str">
        <f>VLOOKUP($C74,工作表1!$A$2:$N$203,7,0)</f>
        <v>林宥劭</v>
      </c>
      <c r="I74" s="77" t="str">
        <f>VLOOKUP($C74,工作表1!$A$2:$N$203,8,0)</f>
        <v>高雄市三民區愛國國民小學</v>
      </c>
      <c r="J74" s="77" t="str">
        <f>VLOOKUP($C74,工作表1!$A$2:$N$203,9,0)</f>
        <v>孫恆鈺</v>
      </c>
      <c r="K74" s="77" t="str">
        <f>VLOOKUP($C74,工作表1!$A$2:$N$203,10,0)</f>
        <v>高雄市三民區愛國國民小學</v>
      </c>
      <c r="L74" s="77" t="str">
        <f>VLOOKUP($C74,工作表1!$A$2:$N$203,11,0)</f>
        <v>張家慶</v>
      </c>
      <c r="M74" s="77" t="str">
        <f>VLOOKUP($C74,工作表1!$A$2:$N$203,12,0)</f>
        <v>高雄市三民區愛國國民小學</v>
      </c>
      <c r="N74" s="77" t="str">
        <f>VLOOKUP($C74,工作表1!$A$2:$N$203,13,0)</f>
        <v>曹秀美</v>
      </c>
      <c r="O74" s="77" t="str">
        <f>VLOOKUP($C74,工作表1!$A$2:$N$203,14,0)</f>
        <v>高雄市三民區愛國國民小學</v>
      </c>
    </row>
    <row r="75" spans="1:15">
      <c r="A75" s="1">
        <v>12</v>
      </c>
      <c r="B75" s="8" t="s">
        <v>62</v>
      </c>
      <c r="C75" s="78" t="s">
        <v>85</v>
      </c>
      <c r="D75" s="2" t="s">
        <v>86</v>
      </c>
      <c r="E75" s="81"/>
      <c r="F75" s="77" t="str">
        <f>VLOOKUP(C75,工作表1!$A$2:$N$203,5,0)</f>
        <v>岳聖珉</v>
      </c>
      <c r="G75" s="77" t="str">
        <f>VLOOKUP($C75,工作表1!$A$2:$N$203,6,0)</f>
        <v>嘉義縣中埔鄉和睦國民小學</v>
      </c>
      <c r="H75" s="77" t="str">
        <f>VLOOKUP($C75,工作表1!$A$2:$N$203,7,0)</f>
        <v>賴佩柔</v>
      </c>
      <c r="I75" s="77" t="str">
        <f>VLOOKUP($C75,工作表1!$A$2:$N$203,8,0)</f>
        <v>嘉義縣中埔鄉和睦國民小學</v>
      </c>
      <c r="J75" s="77">
        <f>VLOOKUP($C75,工作表1!$A$2:$N$203,9,0)</f>
        <v>0</v>
      </c>
      <c r="K75" s="77">
        <f>VLOOKUP($C75,工作表1!$A$2:$N$203,10,0)</f>
        <v>0</v>
      </c>
      <c r="L75" s="77" t="str">
        <f>VLOOKUP($C75,工作表1!$A$2:$N$203,11,0)</f>
        <v>謝佩芳</v>
      </c>
      <c r="M75" s="77" t="str">
        <f>VLOOKUP($C75,工作表1!$A$2:$N$203,12,0)</f>
        <v>嘉義縣中埔鄉和睦國民小學</v>
      </c>
      <c r="N75" s="77" t="str">
        <f>VLOOKUP($C75,工作表1!$A$2:$N$203,13,0)</f>
        <v>曾凱堂</v>
      </c>
      <c r="O75" s="77" t="str">
        <f>VLOOKUP($C75,工作表1!$A$2:$N$203,14,0)</f>
        <v>嘉義縣中埔鄉和睦國民小學</v>
      </c>
    </row>
    <row r="76" spans="1:15">
      <c r="A76" s="1">
        <v>13</v>
      </c>
      <c r="B76" s="8" t="s">
        <v>62</v>
      </c>
      <c r="C76" s="78" t="s">
        <v>87</v>
      </c>
      <c r="D76" s="2" t="s">
        <v>88</v>
      </c>
      <c r="E76" s="81"/>
      <c r="F76" s="77" t="str">
        <f>VLOOKUP(C76,工作表1!$A$2:$N$203,5,0)</f>
        <v>陳盈泰</v>
      </c>
      <c r="G76" s="77" t="str">
        <f>VLOOKUP($C76,工作表1!$A$2:$N$203,6,0)</f>
        <v>高雄市三民區東光國民小學</v>
      </c>
      <c r="H76" s="77" t="str">
        <f>VLOOKUP($C76,工作表1!$A$2:$N$203,7,0)</f>
        <v>陳盈慎</v>
      </c>
      <c r="I76" s="77" t="str">
        <f>VLOOKUP($C76,工作表1!$A$2:$N$203,8,0)</f>
        <v>高雄市三民區東光國民小學</v>
      </c>
      <c r="J76" s="77" t="str">
        <f>VLOOKUP($C76,工作表1!$A$2:$N$203,9,0)</f>
        <v>顔妤珊</v>
      </c>
      <c r="K76" s="77" t="str">
        <f>VLOOKUP($C76,工作表1!$A$2:$N$203,10,0)</f>
        <v>高雄市三民區東光國民小學</v>
      </c>
      <c r="L76" s="77" t="str">
        <f>VLOOKUP($C76,工作表1!$A$2:$N$203,11,0)</f>
        <v>楊宜倫</v>
      </c>
      <c r="M76" s="77" t="str">
        <f>VLOOKUP($C76,工作表1!$A$2:$N$203,12,0)</f>
        <v>高雄市三民區東光國民小學</v>
      </c>
      <c r="N76" s="77" t="str">
        <f>VLOOKUP($C76,工作表1!$A$2:$N$203,13,0)</f>
        <v>萬信賢</v>
      </c>
      <c r="O76" s="77" t="str">
        <f>VLOOKUP($C76,工作表1!$A$2:$N$203,14,0)</f>
        <v>高雄市三民區東光國民小學</v>
      </c>
    </row>
    <row r="77" spans="1:15">
      <c r="A77" s="1">
        <v>14</v>
      </c>
      <c r="B77" s="8" t="s">
        <v>62</v>
      </c>
      <c r="C77" s="78" t="s">
        <v>89</v>
      </c>
      <c r="D77" s="2" t="s">
        <v>90</v>
      </c>
      <c r="E77" s="81"/>
      <c r="F77" s="77" t="str">
        <f>VLOOKUP(C77,工作表1!$A$2:$N$203,5,0)</f>
        <v>李昀澤</v>
      </c>
      <c r="G77" s="77" t="str">
        <f>VLOOKUP($C77,工作表1!$A$2:$N$203,6,0)</f>
        <v>嘉義縣中埔鄉和睦國民小學</v>
      </c>
      <c r="H77" s="77" t="str">
        <f>VLOOKUP($C77,工作表1!$A$2:$N$203,7,0)</f>
        <v>鄧潔如</v>
      </c>
      <c r="I77" s="77" t="str">
        <f>VLOOKUP($C77,工作表1!$A$2:$N$203,8,0)</f>
        <v>嘉義縣中埔鄉和睦國民小學</v>
      </c>
      <c r="J77" s="77">
        <f>VLOOKUP($C77,工作表1!$A$2:$N$203,9,0)</f>
        <v>0</v>
      </c>
      <c r="K77" s="77">
        <f>VLOOKUP($C77,工作表1!$A$2:$N$203,10,0)</f>
        <v>0</v>
      </c>
      <c r="L77" s="77" t="str">
        <f>VLOOKUP($C77,工作表1!$A$2:$N$203,11,0)</f>
        <v>李宗憲</v>
      </c>
      <c r="M77" s="77" t="str">
        <f>VLOOKUP($C77,工作表1!$A$2:$N$203,12,0)</f>
        <v>嘉義縣中埔鄉和睦國民小學</v>
      </c>
      <c r="N77" s="77" t="str">
        <f>VLOOKUP($C77,工作表1!$A$2:$N$203,13,0)</f>
        <v>李佩儒</v>
      </c>
      <c r="O77" s="77" t="str">
        <f>VLOOKUP($C77,工作表1!$A$2:$N$203,14,0)</f>
        <v>嘉義縣中埔鄉和睦國民小學</v>
      </c>
    </row>
    <row r="78" spans="1:15">
      <c r="A78" s="1">
        <v>15</v>
      </c>
      <c r="B78" s="8" t="s">
        <v>62</v>
      </c>
      <c r="C78" s="78" t="s">
        <v>91</v>
      </c>
      <c r="D78" s="2" t="s">
        <v>92</v>
      </c>
      <c r="E78" s="81"/>
      <c r="F78" s="77" t="str">
        <f>VLOOKUP(C78,工作表1!$A$2:$N$203,5,0)</f>
        <v>陳品妍</v>
      </c>
      <c r="G78" s="77" t="str">
        <f>VLOOKUP($C78,工作表1!$A$2:$N$203,6,0)</f>
        <v>新北市土城區廣福國民小學</v>
      </c>
      <c r="H78" s="77" t="str">
        <f>VLOOKUP($C78,工作表1!$A$2:$N$203,7,0)</f>
        <v>劉思言</v>
      </c>
      <c r="I78" s="77" t="str">
        <f>VLOOKUP($C78,工作表1!$A$2:$N$203,8,0)</f>
        <v>新北市土城區廣福國民小學</v>
      </c>
      <c r="J78" s="77" t="str">
        <f>VLOOKUP($C78,工作表1!$A$2:$N$203,9,0)</f>
        <v>謝漵蒝</v>
      </c>
      <c r="K78" s="77" t="str">
        <f>VLOOKUP($C78,工作表1!$A$2:$N$203,10,0)</f>
        <v>新北市土城區廣福國民小學</v>
      </c>
      <c r="L78" s="77" t="str">
        <f>VLOOKUP($C78,工作表1!$A$2:$N$203,11,0)</f>
        <v>張衿綾</v>
      </c>
      <c r="M78" s="77" t="str">
        <f>VLOOKUP($C78,工作表1!$A$2:$N$203,12,0)</f>
        <v>新北市土城區廣福國民小學</v>
      </c>
      <c r="N78" s="77" t="str">
        <f>VLOOKUP($C78,工作表1!$A$2:$N$203,13,0)</f>
        <v>黃姿維</v>
      </c>
      <c r="O78" s="77" t="str">
        <f>VLOOKUP($C78,工作表1!$A$2:$N$203,14,0)</f>
        <v>新北市土城區廣福國民小學</v>
      </c>
    </row>
    <row r="79" spans="1:15">
      <c r="A79" s="1">
        <v>16</v>
      </c>
      <c r="B79" s="8" t="s">
        <v>62</v>
      </c>
      <c r="C79" s="78" t="s">
        <v>93</v>
      </c>
      <c r="D79" s="2" t="s">
        <v>94</v>
      </c>
      <c r="E79" s="81"/>
      <c r="F79" s="77" t="str">
        <f>VLOOKUP(C79,工作表1!$A$2:$N$203,5,0)</f>
        <v>王苡蕎</v>
      </c>
      <c r="G79" s="77" t="str">
        <f>VLOOKUP($C79,工作表1!$A$2:$N$203,6,0)</f>
        <v>高雄市三民區東光國民小學</v>
      </c>
      <c r="H79" s="77" t="str">
        <f>VLOOKUP($C79,工作表1!$A$2:$N$203,7,0)</f>
        <v>陳卉穎</v>
      </c>
      <c r="I79" s="77" t="str">
        <f>VLOOKUP($C79,工作表1!$A$2:$N$203,8,0)</f>
        <v>高雄市三民區東光國民小學</v>
      </c>
      <c r="J79" s="77" t="str">
        <f>VLOOKUP($C79,工作表1!$A$2:$N$203,9,0)</f>
        <v>羅云庭</v>
      </c>
      <c r="K79" s="77" t="str">
        <f>VLOOKUP($C79,工作表1!$A$2:$N$203,10,0)</f>
        <v>高雄市三民區東光國民小學</v>
      </c>
      <c r="L79" s="77" t="str">
        <f>VLOOKUP($C79,工作表1!$A$2:$N$203,11,0)</f>
        <v>楊宜倫</v>
      </c>
      <c r="M79" s="77" t="str">
        <f>VLOOKUP($C79,工作表1!$A$2:$N$203,12,0)</f>
        <v>高雄市三民區東光國民小學</v>
      </c>
      <c r="N79" s="77" t="str">
        <f>VLOOKUP($C79,工作表1!$A$2:$N$203,13,0)</f>
        <v>李欣芸</v>
      </c>
      <c r="O79" s="77" t="str">
        <f>VLOOKUP($C79,工作表1!$A$2:$N$203,14,0)</f>
        <v>高雄市三民區東光國民小學</v>
      </c>
    </row>
    <row r="80" spans="1:15">
      <c r="A80" s="1">
        <v>17</v>
      </c>
      <c r="B80" s="8" t="s">
        <v>62</v>
      </c>
      <c r="C80" s="78" t="s">
        <v>95</v>
      </c>
      <c r="D80" s="2" t="s">
        <v>96</v>
      </c>
      <c r="E80" s="81"/>
      <c r="F80" s="77" t="str">
        <f>VLOOKUP(C80,工作表1!$A$2:$N$203,5,0)</f>
        <v>李承翰</v>
      </c>
      <c r="G80" s="77" t="str">
        <f>VLOOKUP($C80,工作表1!$A$2:$N$203,6,0)</f>
        <v>高雄市三民區東光國民小學</v>
      </c>
      <c r="H80" s="77" t="str">
        <f>VLOOKUP($C80,工作表1!$A$2:$N$203,7,0)</f>
        <v>姚尚融</v>
      </c>
      <c r="I80" s="77" t="str">
        <f>VLOOKUP($C80,工作表1!$A$2:$N$203,8,0)</f>
        <v>高雄市三民區東光國民小學</v>
      </c>
      <c r="J80" s="77" t="str">
        <f>VLOOKUP($C80,工作表1!$A$2:$N$203,9,0)</f>
        <v>李育儒</v>
      </c>
      <c r="K80" s="77" t="str">
        <f>VLOOKUP($C80,工作表1!$A$2:$N$203,10,0)</f>
        <v>高雄市三民區東光國民小學</v>
      </c>
      <c r="L80" s="77" t="str">
        <f>VLOOKUP($C80,工作表1!$A$2:$N$203,11,0)</f>
        <v>楊宜倫</v>
      </c>
      <c r="M80" s="77" t="str">
        <f>VLOOKUP($C80,工作表1!$A$2:$N$203,12,0)</f>
        <v>高雄市三民區東光國民小學</v>
      </c>
      <c r="N80" s="77" t="str">
        <f>VLOOKUP($C80,工作表1!$A$2:$N$203,13,0)</f>
        <v>宋欣蓉</v>
      </c>
      <c r="O80" s="77" t="str">
        <f>VLOOKUP($C80,工作表1!$A$2:$N$203,14,0)</f>
        <v>高雄市三民區東光國民小學</v>
      </c>
    </row>
    <row r="81" spans="1:15">
      <c r="A81" s="1">
        <v>18</v>
      </c>
      <c r="B81" s="8" t="s">
        <v>62</v>
      </c>
      <c r="C81" s="78" t="s">
        <v>98</v>
      </c>
      <c r="D81" s="2" t="s">
        <v>99</v>
      </c>
      <c r="E81" s="81" t="s">
        <v>128</v>
      </c>
      <c r="F81" s="77" t="str">
        <f>VLOOKUP(C81,工作表1!$A$2:$N$203,5,0)</f>
        <v>胡綵玲</v>
      </c>
      <c r="G81" s="77" t="str">
        <f>VLOOKUP($C81,工作表1!$A$2:$N$203,6,0)</f>
        <v>高雄市鳥松區大華國民小學</v>
      </c>
      <c r="H81" s="77" t="str">
        <f>VLOOKUP($C81,工作表1!$A$2:$N$203,7,0)</f>
        <v>蘇宥蓁</v>
      </c>
      <c r="I81" s="77" t="str">
        <f>VLOOKUP($C81,工作表1!$A$2:$N$203,8,0)</f>
        <v>高雄市新興區新興國民小學</v>
      </c>
      <c r="J81" s="77" t="str">
        <f>VLOOKUP($C81,工作表1!$A$2:$N$203,9,0)</f>
        <v>李承懋</v>
      </c>
      <c r="K81" s="77" t="str">
        <f>VLOOKUP($C81,工作表1!$A$2:$N$203,10,0)</f>
        <v>高雄市前鎮區瑞祥國民小學</v>
      </c>
      <c r="L81" s="77" t="str">
        <f>VLOOKUP($C81,工作表1!$A$2:$N$203,11,0)</f>
        <v>曾張義</v>
      </c>
      <c r="M81" s="77" t="str">
        <f>VLOOKUP($C81,工作表1!$A$2:$N$203,12,0)</f>
        <v>三分之一創意工作坊</v>
      </c>
      <c r="N81" s="77" t="str">
        <f>VLOOKUP($C81,工作表1!$A$2:$N$203,13,0)</f>
        <v>王雪珍</v>
      </c>
      <c r="O81" s="77" t="str">
        <f>VLOOKUP($C81,工作表1!$A$2:$N$203,14,0)</f>
        <v>高雄市鳥松區大華國民小學</v>
      </c>
    </row>
    <row r="82" spans="1:15">
      <c r="A82" s="1">
        <v>19</v>
      </c>
      <c r="B82" s="8" t="s">
        <v>62</v>
      </c>
      <c r="C82" s="78" t="s">
        <v>100</v>
      </c>
      <c r="D82" s="2" t="s">
        <v>101</v>
      </c>
      <c r="E82" s="81"/>
      <c r="F82" s="77" t="str">
        <f>VLOOKUP(C82,工作表1!$A$2:$N$203,5,0)</f>
        <v>王品涵</v>
      </c>
      <c r="G82" s="77" t="str">
        <f>VLOOKUP($C82,工作表1!$A$2:$N$203,6,0)</f>
        <v>高雄市前金區前金國民小學</v>
      </c>
      <c r="H82" s="77" t="str">
        <f>VLOOKUP($C82,工作表1!$A$2:$N$203,7,0)</f>
        <v>楊鎔全</v>
      </c>
      <c r="I82" s="77" t="str">
        <f>VLOOKUP($C82,工作表1!$A$2:$N$203,8,0)</f>
        <v>高雄市前金區前金國民小學</v>
      </c>
      <c r="J82" s="77" t="str">
        <f>VLOOKUP($C82,工作表1!$A$2:$N$203,9,0)</f>
        <v>楊芳鈞</v>
      </c>
      <c r="K82" s="77" t="str">
        <f>VLOOKUP($C82,工作表1!$A$2:$N$203,10,0)</f>
        <v>高雄市前金區前金國民小學</v>
      </c>
      <c r="L82" s="77" t="str">
        <f>VLOOKUP($C82,工作表1!$A$2:$N$203,11,0)</f>
        <v>林榮俊</v>
      </c>
      <c r="M82" s="77" t="str">
        <f>VLOOKUP($C82,工作表1!$A$2:$N$203,12,0)</f>
        <v>高雄市前金區前金國民小學</v>
      </c>
      <c r="N82" s="77">
        <f>VLOOKUP($C82,工作表1!$A$2:$N$203,13,0)</f>
        <v>0</v>
      </c>
      <c r="O82" s="77">
        <f>VLOOKUP($C82,工作表1!$A$2:$N$203,14,0)</f>
        <v>0</v>
      </c>
    </row>
    <row r="83" spans="1:15">
      <c r="A83" s="1">
        <v>20</v>
      </c>
      <c r="B83" s="8" t="s">
        <v>62</v>
      </c>
      <c r="C83" s="78" t="s">
        <v>102</v>
      </c>
      <c r="D83" s="2" t="s">
        <v>103</v>
      </c>
      <c r="E83" s="81"/>
      <c r="F83" s="77" t="str">
        <f>VLOOKUP(C83,工作表1!$A$2:$N$203,5,0)</f>
        <v>許林榆</v>
      </c>
      <c r="G83" s="77" t="str">
        <f>VLOOKUP($C83,工作表1!$A$2:$N$203,6,0)</f>
        <v>臺中市大里區內新國民小學</v>
      </c>
      <c r="H83" s="77" t="str">
        <f>VLOOKUP($C83,工作表1!$A$2:$N$203,7,0)</f>
        <v>廖阡妘</v>
      </c>
      <c r="I83" s="77" t="str">
        <f>VLOOKUP($C83,工作表1!$A$2:$N$203,8,0)</f>
        <v>臺中市大里區內新國民小學</v>
      </c>
      <c r="J83" s="77" t="str">
        <f>VLOOKUP($C83,工作表1!$A$2:$N$203,9,0)</f>
        <v>杜妍蓁</v>
      </c>
      <c r="K83" s="77" t="str">
        <f>VLOOKUP($C83,工作表1!$A$2:$N$203,10,0)</f>
        <v>臺中市大里區內新國民小學</v>
      </c>
      <c r="L83" s="77" t="str">
        <f>VLOOKUP($C83,工作表1!$A$2:$N$203,11,0)</f>
        <v>黃怡珮</v>
      </c>
      <c r="M83" s="77" t="str">
        <f>VLOOKUP($C83,工作表1!$A$2:$N$203,12,0)</f>
        <v>臺中市大里區內新國民小學</v>
      </c>
      <c r="N83" s="77" t="str">
        <f>VLOOKUP($C83,工作表1!$A$2:$N$203,13,0)</f>
        <v>林裕恆</v>
      </c>
      <c r="O83" s="77" t="str">
        <f>VLOOKUP($C83,工作表1!$A$2:$N$203,14,0)</f>
        <v>臺中市大里區內新國民小學</v>
      </c>
    </row>
    <row r="84" spans="1:15">
      <c r="A84" s="1">
        <v>21</v>
      </c>
      <c r="B84" s="8" t="s">
        <v>62</v>
      </c>
      <c r="C84" s="78" t="s">
        <v>104</v>
      </c>
      <c r="D84" s="2" t="s">
        <v>105</v>
      </c>
      <c r="E84" s="81"/>
      <c r="F84" s="77" t="str">
        <f>VLOOKUP(C84,工作表1!$A$2:$N$203,5,0)</f>
        <v>朱嘉瑋</v>
      </c>
      <c r="G84" s="77" t="str">
        <f>VLOOKUP($C84,工作表1!$A$2:$N$203,6,0)</f>
        <v>苗栗縣公館鄉公館國民小學</v>
      </c>
      <c r="H84" s="77" t="str">
        <f>VLOOKUP($C84,工作表1!$A$2:$N$203,7,0)</f>
        <v>朱竣暐</v>
      </c>
      <c r="I84" s="77" t="str">
        <f>VLOOKUP($C84,工作表1!$A$2:$N$203,8,0)</f>
        <v>苗栗縣公館鄉公館國民小學</v>
      </c>
      <c r="J84" s="77">
        <f>VLOOKUP($C84,工作表1!$A$2:$N$203,9,0)</f>
        <v>0</v>
      </c>
      <c r="K84" s="77">
        <f>VLOOKUP($C84,工作表1!$A$2:$N$203,10,0)</f>
        <v>0</v>
      </c>
      <c r="L84" s="77" t="str">
        <f>VLOOKUP($C84,工作表1!$A$2:$N$203,11,0)</f>
        <v>謝祥宏</v>
      </c>
      <c r="M84" s="77" t="str">
        <f>VLOOKUP($C84,工作表1!$A$2:$N$203,12,0)</f>
        <v>苗栗縣公館鄉公館國民小學</v>
      </c>
      <c r="N84" s="77">
        <f>VLOOKUP($C84,工作表1!$A$2:$N$203,13,0)</f>
        <v>0</v>
      </c>
      <c r="O84" s="77">
        <f>VLOOKUP($C84,工作表1!$A$2:$N$203,14,0)</f>
        <v>0</v>
      </c>
    </row>
    <row r="85" spans="1:15">
      <c r="A85" s="1">
        <v>22</v>
      </c>
      <c r="B85" s="8" t="s">
        <v>62</v>
      </c>
      <c r="C85" s="78" t="s">
        <v>106</v>
      </c>
      <c r="D85" s="2" t="s">
        <v>107</v>
      </c>
      <c r="E85" s="81"/>
      <c r="F85" s="77" t="str">
        <f>VLOOKUP(C85,工作表1!$A$2:$N$203,5,0)</f>
        <v>許超順</v>
      </c>
      <c r="G85" s="77" t="str">
        <f>VLOOKUP($C85,工作表1!$A$2:$N$203,6,0)</f>
        <v>高雄市三民區東光國民小學</v>
      </c>
      <c r="H85" s="77" t="str">
        <f>VLOOKUP($C85,工作表1!$A$2:$N$203,7,0)</f>
        <v>蘇涌鑫</v>
      </c>
      <c r="I85" s="77" t="str">
        <f>VLOOKUP($C85,工作表1!$A$2:$N$203,8,0)</f>
        <v>高雄市三民區東光國民小學</v>
      </c>
      <c r="J85" s="77" t="str">
        <f>VLOOKUP($C85,工作表1!$A$2:$N$203,9,0)</f>
        <v>吳承鴻</v>
      </c>
      <c r="K85" s="77" t="str">
        <f>VLOOKUP($C85,工作表1!$A$2:$N$203,10,0)</f>
        <v>高雄市三民區東光國民小學</v>
      </c>
      <c r="L85" s="77" t="str">
        <f>VLOOKUP($C85,工作表1!$A$2:$N$203,11,0)</f>
        <v>楊宜倫</v>
      </c>
      <c r="M85" s="77" t="str">
        <f>VLOOKUP($C85,工作表1!$A$2:$N$203,12,0)</f>
        <v>高雄市三民區東光國民小學</v>
      </c>
      <c r="N85" s="77" t="str">
        <f>VLOOKUP($C85,工作表1!$A$2:$N$203,13,0)</f>
        <v>吳逢碩</v>
      </c>
      <c r="O85" s="77" t="str">
        <f>VLOOKUP($C85,工作表1!$A$2:$N$203,14,0)</f>
        <v>高雄市三民區東光國民小學</v>
      </c>
    </row>
    <row r="86" spans="1:15">
      <c r="A86" s="1">
        <v>23</v>
      </c>
      <c r="B86" s="8" t="s">
        <v>62</v>
      </c>
      <c r="C86" s="78" t="s">
        <v>108</v>
      </c>
      <c r="D86" s="2" t="s">
        <v>109</v>
      </c>
      <c r="E86" s="81"/>
      <c r="F86" s="77" t="str">
        <f>VLOOKUP(C86,工作表1!$A$2:$N$203,5,0)</f>
        <v>高薇</v>
      </c>
      <c r="G86" s="77" t="str">
        <f>VLOOKUP($C86,工作表1!$A$2:$N$203,6,0)</f>
        <v>桃園市中壢區青埔國民小學</v>
      </c>
      <c r="H86" s="77" t="str">
        <f>VLOOKUP($C86,工作表1!$A$2:$N$203,7,0)</f>
        <v>張芯語</v>
      </c>
      <c r="I86" s="77" t="str">
        <f>VLOOKUP($C86,工作表1!$A$2:$N$203,8,0)</f>
        <v>桃園市中壢區青埔國民小學</v>
      </c>
      <c r="J86" s="77" t="str">
        <f>VLOOKUP($C86,工作表1!$A$2:$N$203,9,0)</f>
        <v>姜艾妘</v>
      </c>
      <c r="K86" s="77" t="str">
        <f>VLOOKUP($C86,工作表1!$A$2:$N$203,10,0)</f>
        <v>桃園市中壢區青埔國民小學</v>
      </c>
      <c r="L86" s="77" t="str">
        <f>VLOOKUP($C86,工作表1!$A$2:$N$203,11,0)</f>
        <v>劉怡君</v>
      </c>
      <c r="M86" s="77" t="str">
        <f>VLOOKUP($C86,工作表1!$A$2:$N$203,12,0)</f>
        <v>桃園市中壢區青埔國民小學</v>
      </c>
      <c r="N86" s="77" t="str">
        <f>VLOOKUP($C86,工作表1!$A$2:$N$203,13,0)</f>
        <v>陳智成</v>
      </c>
      <c r="O86" s="77" t="str">
        <f>VLOOKUP($C86,工作表1!$A$2:$N$203,14,0)</f>
        <v>桃園市中壢區青埔國民小學</v>
      </c>
    </row>
    <row r="87" spans="1:15">
      <c r="A87" s="1">
        <v>24</v>
      </c>
      <c r="B87" s="8" t="s">
        <v>62</v>
      </c>
      <c r="C87" s="78" t="s">
        <v>110</v>
      </c>
      <c r="D87" s="2" t="s">
        <v>111</v>
      </c>
      <c r="E87" s="81"/>
      <c r="F87" s="77" t="str">
        <f>VLOOKUP(C87,工作表1!$A$2:$N$203,5,0)</f>
        <v>吳睿哲</v>
      </c>
      <c r="G87" s="77" t="str">
        <f>VLOOKUP($C87,工作表1!$A$2:$N$203,6,0)</f>
        <v>桃園市大溪區仁善國民小學</v>
      </c>
      <c r="H87" s="77" t="str">
        <f>VLOOKUP($C87,工作表1!$A$2:$N$203,7,0)</f>
        <v>葉奕呈</v>
      </c>
      <c r="I87" s="77" t="str">
        <f>VLOOKUP($C87,工作表1!$A$2:$N$203,8,0)</f>
        <v>桃園市大溪區仁善國民小學</v>
      </c>
      <c r="J87" s="77">
        <f>VLOOKUP($C87,工作表1!$A$2:$N$203,9,0)</f>
        <v>0</v>
      </c>
      <c r="K87" s="77">
        <f>VLOOKUP($C87,工作表1!$A$2:$N$203,10,0)</f>
        <v>0</v>
      </c>
      <c r="L87" s="77" t="str">
        <f>VLOOKUP($C87,工作表1!$A$2:$N$203,11,0)</f>
        <v>陳靜宜</v>
      </c>
      <c r="M87" s="77" t="str">
        <f>VLOOKUP($C87,工作表1!$A$2:$N$203,12,0)</f>
        <v>桃園市大溪區仁善國民小學</v>
      </c>
      <c r="N87" s="77" t="str">
        <f>VLOOKUP($C87,工作表1!$A$2:$N$203,13,0)</f>
        <v>余哲銘</v>
      </c>
      <c r="O87" s="77" t="str">
        <f>VLOOKUP($C87,工作表1!$A$2:$N$203,14,0)</f>
        <v>桃園市大溪區仁善國民小學</v>
      </c>
    </row>
    <row r="88" spans="1:15">
      <c r="A88" s="1">
        <v>25</v>
      </c>
      <c r="B88" s="8" t="s">
        <v>62</v>
      </c>
      <c r="C88" s="78" t="s">
        <v>112</v>
      </c>
      <c r="D88" s="2" t="s">
        <v>113</v>
      </c>
      <c r="E88" s="81"/>
      <c r="F88" s="77" t="str">
        <f>VLOOKUP(C88,工作表1!$A$2:$N$203,5,0)</f>
        <v>江祐騫</v>
      </c>
      <c r="G88" s="77" t="str">
        <f>VLOOKUP($C88,工作表1!$A$2:$N$203,6,0)</f>
        <v>苗栗縣公館鄉公館國民小學</v>
      </c>
      <c r="H88" s="77">
        <f>VLOOKUP($C88,工作表1!$A$2:$N$203,7,0)</f>
        <v>0</v>
      </c>
      <c r="I88" s="77">
        <f>VLOOKUP($C88,工作表1!$A$2:$N$203,8,0)</f>
        <v>0</v>
      </c>
      <c r="J88" s="77">
        <f>VLOOKUP($C88,工作表1!$A$2:$N$203,9,0)</f>
        <v>0</v>
      </c>
      <c r="K88" s="77">
        <f>VLOOKUP($C88,工作表1!$A$2:$N$203,10,0)</f>
        <v>0</v>
      </c>
      <c r="L88" s="77" t="str">
        <f>VLOOKUP($C88,工作表1!$A$2:$N$203,11,0)</f>
        <v>謝祥宏</v>
      </c>
      <c r="M88" s="77" t="str">
        <f>VLOOKUP($C88,工作表1!$A$2:$N$203,12,0)</f>
        <v>苗栗縣公館鄉公館國民小學</v>
      </c>
      <c r="N88" s="77">
        <f>VLOOKUP($C88,工作表1!$A$2:$N$203,13,0)</f>
        <v>0</v>
      </c>
      <c r="O88" s="77">
        <f>VLOOKUP($C88,工作表1!$A$2:$N$203,14,0)</f>
        <v>0</v>
      </c>
    </row>
    <row r="89" spans="1:15">
      <c r="A89" s="1">
        <v>26</v>
      </c>
      <c r="B89" s="8" t="s">
        <v>62</v>
      </c>
      <c r="C89" s="78" t="s">
        <v>114</v>
      </c>
      <c r="D89" s="2" t="s">
        <v>115</v>
      </c>
      <c r="E89" s="81"/>
      <c r="F89" s="77" t="str">
        <f>VLOOKUP(C89,工作表1!$A$2:$N$203,5,0)</f>
        <v>沈宣佑</v>
      </c>
      <c r="G89" s="77" t="str">
        <f>VLOOKUP($C89,工作表1!$A$2:$N$203,6,0)</f>
        <v>國立嘉義大學附設實驗國民小學</v>
      </c>
      <c r="H89" s="77" t="str">
        <f>VLOOKUP($C89,工作表1!$A$2:$N$203,7,0)</f>
        <v>王子嘉</v>
      </c>
      <c r="I89" s="77" t="str">
        <f>VLOOKUP($C89,工作表1!$A$2:$N$203,8,0)</f>
        <v>國立嘉義大學附設實驗國民小學</v>
      </c>
      <c r="J89" s="77" t="str">
        <f>VLOOKUP($C89,工作表1!$A$2:$N$203,9,0)</f>
        <v>王郁瑩</v>
      </c>
      <c r="K89" s="77" t="str">
        <f>VLOOKUP($C89,工作表1!$A$2:$N$203,10,0)</f>
        <v>國立嘉義大學附設實驗國民小學</v>
      </c>
      <c r="L89" s="77" t="str">
        <f>VLOOKUP($C89,工作表1!$A$2:$N$203,11,0)</f>
        <v>沈奕成</v>
      </c>
      <c r="M89" s="77" t="str">
        <f>VLOOKUP($C89,工作表1!$A$2:$N$203,12,0)</f>
        <v>嘉義市北興國民中學</v>
      </c>
      <c r="N89" s="77" t="str">
        <f>VLOOKUP($C89,工作表1!$A$2:$N$203,13,0)</f>
        <v>翁秀玉</v>
      </c>
      <c r="O89" s="77" t="str">
        <f>VLOOKUP($C89,工作表1!$A$2:$N$203,14,0)</f>
        <v>國立嘉義大學附設實驗國民小學</v>
      </c>
    </row>
    <row r="90" spans="1:15">
      <c r="A90" s="1">
        <v>27</v>
      </c>
      <c r="B90" s="8" t="s">
        <v>62</v>
      </c>
      <c r="C90" s="78" t="s">
        <v>116</v>
      </c>
      <c r="D90" s="2" t="s">
        <v>117</v>
      </c>
      <c r="E90" s="81"/>
      <c r="F90" s="77" t="str">
        <f>VLOOKUP(C90,工作表1!$A$2:$N$203,5,0)</f>
        <v>曾宥瑄</v>
      </c>
      <c r="G90" s="77" t="str">
        <f>VLOOKUP($C90,工作表1!$A$2:$N$203,6,0)</f>
        <v>國立嘉義大學附設實驗國民小學</v>
      </c>
      <c r="H90" s="77" t="str">
        <f>VLOOKUP($C90,工作表1!$A$2:$N$203,7,0)</f>
        <v>吳郁然</v>
      </c>
      <c r="I90" s="77" t="str">
        <f>VLOOKUP($C90,工作表1!$A$2:$N$203,8,0)</f>
        <v>國立嘉義大學附設實驗國民小學</v>
      </c>
      <c r="J90" s="77" t="str">
        <f>VLOOKUP($C90,工作表1!$A$2:$N$203,9,0)</f>
        <v>曾亦均</v>
      </c>
      <c r="K90" s="77" t="str">
        <f>VLOOKUP($C90,工作表1!$A$2:$N$203,10,0)</f>
        <v>國立嘉義大學附設實驗國民小學</v>
      </c>
      <c r="L90" s="77" t="str">
        <f>VLOOKUP($C90,工作表1!$A$2:$N$203,11,0)</f>
        <v>曾永祥</v>
      </c>
      <c r="M90" s="77" t="str">
        <f>VLOOKUP($C90,工作表1!$A$2:$N$203,12,0)</f>
        <v>嘉義市嘉義國中</v>
      </c>
      <c r="N90" s="77" t="str">
        <f>VLOOKUP($C90,工作表1!$A$2:$N$203,13,0)</f>
        <v>翁秀玉</v>
      </c>
      <c r="O90" s="77" t="str">
        <f>VLOOKUP($C90,工作表1!$A$2:$N$203,14,0)</f>
        <v>國立嘉義大學附設實驗國民小學</v>
      </c>
    </row>
    <row r="91" spans="1:15">
      <c r="A91" s="1">
        <v>28</v>
      </c>
      <c r="B91" s="8" t="s">
        <v>62</v>
      </c>
      <c r="C91" s="78" t="s">
        <v>118</v>
      </c>
      <c r="D91" s="2" t="s">
        <v>119</v>
      </c>
      <c r="E91" s="81"/>
      <c r="F91" s="77" t="str">
        <f>VLOOKUP(C91,工作表1!$A$2:$N$203,5,0)</f>
        <v>林慧姸</v>
      </c>
      <c r="G91" s="77" t="str">
        <f>VLOOKUP($C91,工作表1!$A$2:$N$203,6,0)</f>
        <v>嘉義市東區蘭潭國民小學</v>
      </c>
      <c r="H91" s="77" t="str">
        <f>VLOOKUP($C91,工作表1!$A$2:$N$203,7,0)</f>
        <v>林文隆</v>
      </c>
      <c r="I91" s="77" t="str">
        <f>VLOOKUP($C91,工作表1!$A$2:$N$203,8,0)</f>
        <v>嘉義市東區蘭潭國民小學</v>
      </c>
      <c r="J91" s="77">
        <f>VLOOKUP($C91,工作表1!$A$2:$N$203,9,0)</f>
        <v>0</v>
      </c>
      <c r="K91" s="77">
        <f>VLOOKUP($C91,工作表1!$A$2:$N$203,10,0)</f>
        <v>0</v>
      </c>
      <c r="L91" s="77" t="str">
        <f>VLOOKUP($C91,工作表1!$A$2:$N$203,11,0)</f>
        <v>陳威廷</v>
      </c>
      <c r="M91" s="77" t="str">
        <f>VLOOKUP($C91,工作表1!$A$2:$N$203,12,0)</f>
        <v>嘉義市東區蘭潭國民小學</v>
      </c>
      <c r="N91" s="77" t="str">
        <f>VLOOKUP($C91,工作表1!$A$2:$N$203,13,0)</f>
        <v>翁秀玉</v>
      </c>
      <c r="O91" s="77" t="str">
        <f>VLOOKUP($C91,工作表1!$A$2:$N$203,14,0)</f>
        <v>國立嘉義大學附設實驗國民小學</v>
      </c>
    </row>
    <row r="92" spans="1:15">
      <c r="A92" s="1">
        <v>29</v>
      </c>
      <c r="B92" s="8" t="s">
        <v>62</v>
      </c>
      <c r="C92" s="78" t="s">
        <v>120</v>
      </c>
      <c r="D92" s="2" t="s">
        <v>121</v>
      </c>
      <c r="E92" s="81"/>
      <c r="F92" s="77" t="str">
        <f>VLOOKUP(C92,工作表1!$A$2:$N$203,5,0)</f>
        <v>邱吉爾</v>
      </c>
      <c r="G92" s="77" t="str">
        <f>VLOOKUP($C92,工作表1!$A$2:$N$203,6,0)</f>
        <v>高雄市三民區博愛國民小學</v>
      </c>
      <c r="H92" s="77" t="str">
        <f>VLOOKUP($C92,工作表1!$A$2:$N$203,7,0)</f>
        <v>陳舒涵</v>
      </c>
      <c r="I92" s="77" t="str">
        <f>VLOOKUP($C92,工作表1!$A$2:$N$203,8,0)</f>
        <v>高雄美國學校</v>
      </c>
      <c r="J92" s="77" t="str">
        <f>VLOOKUP($C92,工作表1!$A$2:$N$203,9,0)</f>
        <v>張恩綸</v>
      </c>
      <c r="K92" s="77" t="str">
        <f>VLOOKUP($C92,工作表1!$A$2:$N$203,10,0)</f>
        <v>高雄市私立明誠高級中學-國小部</v>
      </c>
      <c r="L92" s="77" t="str">
        <f>VLOOKUP($C92,工作表1!$A$2:$N$203,11,0)</f>
        <v>曾張義</v>
      </c>
      <c r="M92" s="77" t="str">
        <f>VLOOKUP($C92,工作表1!$A$2:$N$203,12,0)</f>
        <v>三分之一創意工作坊</v>
      </c>
      <c r="N92" s="77" t="str">
        <f>VLOOKUP($C92,工作表1!$A$2:$N$203,13,0)</f>
        <v>廖素禎</v>
      </c>
      <c r="O92" s="77" t="str">
        <f>VLOOKUP($C92,工作表1!$A$2:$N$203,14,0)</f>
        <v>高雄市三民區博愛國民小學</v>
      </c>
    </row>
    <row r="93" spans="1:15">
      <c r="A93" s="1">
        <v>30</v>
      </c>
      <c r="B93" s="8" t="s">
        <v>62</v>
      </c>
      <c r="C93" s="78" t="s">
        <v>122</v>
      </c>
      <c r="D93" s="2" t="s">
        <v>123</v>
      </c>
      <c r="E93" s="81"/>
      <c r="F93" s="77" t="str">
        <f>VLOOKUP(C93,工作表1!$A$2:$N$203,5,0)</f>
        <v>鐘煜翔</v>
      </c>
      <c r="G93" s="77" t="str">
        <f>VLOOKUP($C93,工作表1!$A$2:$N$203,6,0)</f>
        <v>嘉義縣中埔鄉和睦國民小學</v>
      </c>
      <c r="H93" s="77" t="str">
        <f>VLOOKUP($C93,工作表1!$A$2:$N$203,7,0)</f>
        <v>林宥呈</v>
      </c>
      <c r="I93" s="77" t="str">
        <f>VLOOKUP($C93,工作表1!$A$2:$N$203,8,0)</f>
        <v>嘉義縣中埔鄉和睦國民小學</v>
      </c>
      <c r="J93" s="77">
        <f>VLOOKUP($C93,工作表1!$A$2:$N$203,9,0)</f>
        <v>0</v>
      </c>
      <c r="K93" s="77">
        <f>VLOOKUP($C93,工作表1!$A$2:$N$203,10,0)</f>
        <v>0</v>
      </c>
      <c r="L93" s="77" t="str">
        <f>VLOOKUP($C93,工作表1!$A$2:$N$203,11,0)</f>
        <v>張素蓮</v>
      </c>
      <c r="M93" s="77" t="str">
        <f>VLOOKUP($C93,工作表1!$A$2:$N$203,12,0)</f>
        <v>嘉義縣中埔鄉和睦國民小學</v>
      </c>
      <c r="N93" s="77" t="str">
        <f>VLOOKUP($C93,工作表1!$A$2:$N$203,13,0)</f>
        <v>蔡承芳</v>
      </c>
      <c r="O93" s="77" t="str">
        <f>VLOOKUP($C93,工作表1!$A$2:$N$203,14,0)</f>
        <v>嘉義縣中埔鄉和睦國民小學</v>
      </c>
    </row>
    <row r="94" spans="1:15">
      <c r="A94" s="1">
        <v>31</v>
      </c>
      <c r="B94" s="8" t="s">
        <v>62</v>
      </c>
      <c r="C94" s="78" t="s">
        <v>124</v>
      </c>
      <c r="D94" s="2" t="s">
        <v>125</v>
      </c>
      <c r="E94" s="81"/>
      <c r="F94" s="77" t="str">
        <f>VLOOKUP(C94,工作表1!$A$2:$N$203,5,0)</f>
        <v>高啓翔</v>
      </c>
      <c r="G94" s="77" t="str">
        <f>VLOOKUP($C94,工作表1!$A$2:$N$203,6,0)</f>
        <v>高雄市鼓山區中山國民小學</v>
      </c>
      <c r="H94" s="77" t="str">
        <f>VLOOKUP($C94,工作表1!$A$2:$N$203,7,0)</f>
        <v>黃宇瑄</v>
      </c>
      <c r="I94" s="77" t="str">
        <f>VLOOKUP($C94,工作表1!$A$2:$N$203,8,0)</f>
        <v>高雄市鼓山區中山國民小學</v>
      </c>
      <c r="J94" s="77" t="str">
        <f>VLOOKUP($C94,工作表1!$A$2:$N$203,9,0)</f>
        <v>郭閎宇</v>
      </c>
      <c r="K94" s="77" t="str">
        <f>VLOOKUP($C94,工作表1!$A$2:$N$203,10,0)</f>
        <v>高雄市三民區十全國小</v>
      </c>
      <c r="L94" s="77" t="str">
        <f>VLOOKUP($C94,工作表1!$A$2:$N$203,11,0)</f>
        <v>王淑玲</v>
      </c>
      <c r="M94" s="77" t="str">
        <f>VLOOKUP($C94,工作表1!$A$2:$N$203,12,0)</f>
        <v>高雄市鼓山區中山國民小學</v>
      </c>
      <c r="N94" s="77" t="str">
        <f>VLOOKUP($C94,工作表1!$A$2:$N$203,13,0)</f>
        <v>黃勝吉</v>
      </c>
      <c r="O94" s="77" t="str">
        <f>VLOOKUP($C94,工作表1!$A$2:$N$203,14,0)</f>
        <v>高雄市鼓山區中山國民小學</v>
      </c>
    </row>
    <row r="95" spans="1:15">
      <c r="A95" s="1">
        <v>32</v>
      </c>
      <c r="B95" s="8" t="s">
        <v>62</v>
      </c>
      <c r="C95" s="78" t="s">
        <v>126</v>
      </c>
      <c r="D95" s="2" t="s">
        <v>127</v>
      </c>
      <c r="E95" s="81"/>
      <c r="F95" s="77" t="str">
        <f>VLOOKUP(C95,工作表1!$A$2:$N$203,5,0)</f>
        <v>黃宥婕</v>
      </c>
      <c r="G95" s="77" t="str">
        <f>VLOOKUP($C95,工作表1!$A$2:$N$203,6,0)</f>
        <v>臺中市大里區內新國民小學</v>
      </c>
      <c r="H95" s="77" t="str">
        <f>VLOOKUP($C95,工作表1!$A$2:$N$203,7,0)</f>
        <v>張芷晴</v>
      </c>
      <c r="I95" s="77" t="str">
        <f>VLOOKUP($C95,工作表1!$A$2:$N$203,8,0)</f>
        <v>臺中市大里區內新國民小學</v>
      </c>
      <c r="J95" s="77" t="str">
        <f>VLOOKUP($C95,工作表1!$A$2:$N$203,9,0)</f>
        <v>張芷涵</v>
      </c>
      <c r="K95" s="77" t="str">
        <f>VLOOKUP($C95,工作表1!$A$2:$N$203,10,0)</f>
        <v>臺中市大里區內新國民小學</v>
      </c>
      <c r="L95" s="77" t="str">
        <f>VLOOKUP($C95,工作表1!$A$2:$N$203,11,0)</f>
        <v>張聖藝</v>
      </c>
      <c r="M95" s="77" t="str">
        <f>VLOOKUP($C95,工作表1!$A$2:$N$203,12,0)</f>
        <v>臺中市大里區內新國民小學</v>
      </c>
      <c r="N95" s="77" t="str">
        <f>VLOOKUP($C95,工作表1!$A$2:$N$203,13,0)</f>
        <v>李淑媚</v>
      </c>
      <c r="O95" s="77" t="str">
        <f>VLOOKUP($C95,工作表1!$A$2:$N$203,14,0)</f>
        <v>臺中市大里區內新國民小學</v>
      </c>
    </row>
    <row r="96" spans="1:15">
      <c r="A96" s="1">
        <v>33</v>
      </c>
      <c r="B96" s="8" t="s">
        <v>62</v>
      </c>
      <c r="C96" s="78" t="s">
        <v>129</v>
      </c>
      <c r="D96" s="2" t="s">
        <v>130</v>
      </c>
      <c r="E96" s="81" t="s">
        <v>150</v>
      </c>
      <c r="F96" s="77" t="str">
        <f>VLOOKUP(C96,工作表1!$A$2:$N$203,5,0)</f>
        <v>陳鎮宏</v>
      </c>
      <c r="G96" s="77" t="str">
        <f>VLOOKUP($C96,工作表1!$A$2:$N$203,6,0)</f>
        <v>臺中市神岡區圳堵國民小學</v>
      </c>
      <c r="H96" s="77" t="str">
        <f>VLOOKUP($C96,工作表1!$A$2:$N$203,7,0)</f>
        <v>李承祐</v>
      </c>
      <c r="I96" s="77" t="str">
        <f>VLOOKUP($C96,工作表1!$A$2:$N$203,8,0)</f>
        <v>臺中市神岡區圳堵國民小學</v>
      </c>
      <c r="J96" s="77" t="str">
        <f>VLOOKUP($C96,工作表1!$A$2:$N$203,9,0)</f>
        <v>林兆恩</v>
      </c>
      <c r="K96" s="77" t="str">
        <f>VLOOKUP($C96,工作表1!$A$2:$N$203,10,0)</f>
        <v>臺中市神岡區圳堵國民小學</v>
      </c>
      <c r="L96" s="77" t="str">
        <f>VLOOKUP($C96,工作表1!$A$2:$N$203,11,0)</f>
        <v>賴春旭</v>
      </c>
      <c r="M96" s="77" t="str">
        <f>VLOOKUP($C96,工作表1!$A$2:$N$203,12,0)</f>
        <v>臺中市神岡區圳堵國民小學</v>
      </c>
      <c r="N96" s="77" t="str">
        <f>VLOOKUP($C96,工作表1!$A$2:$N$203,13,0)</f>
        <v>張家禎</v>
      </c>
      <c r="O96" s="77" t="str">
        <f>VLOOKUP($C96,工作表1!$A$2:$N$203,14,0)</f>
        <v>高雄市市立忠義國民小學</v>
      </c>
    </row>
    <row r="97" spans="1:15">
      <c r="A97" s="1">
        <v>34</v>
      </c>
      <c r="B97" s="8" t="s">
        <v>62</v>
      </c>
      <c r="C97" s="78" t="s">
        <v>131</v>
      </c>
      <c r="D97" s="2" t="s">
        <v>132</v>
      </c>
      <c r="E97" s="81"/>
      <c r="F97" s="77" t="str">
        <f>VLOOKUP(C97,工作表1!$A$2:$N$203,5,0)</f>
        <v>向柏洋</v>
      </c>
      <c r="G97" s="77" t="str">
        <f>VLOOKUP($C97,工作表1!$A$2:$N$203,6,0)</f>
        <v>花蓮縣吉安鄉宜昌國民小學</v>
      </c>
      <c r="H97" s="77" t="str">
        <f>VLOOKUP($C97,工作表1!$A$2:$N$203,7,0)</f>
        <v>冬牧忻</v>
      </c>
      <c r="I97" s="77" t="str">
        <f>VLOOKUP($C97,工作表1!$A$2:$N$203,8,0)</f>
        <v>花蓮縣吉安鄉宜昌國民小學</v>
      </c>
      <c r="J97" s="77" t="str">
        <f>VLOOKUP($C97,工作表1!$A$2:$N$203,9,0)</f>
        <v>廖妘柔</v>
      </c>
      <c r="K97" s="77" t="str">
        <f>VLOOKUP($C97,工作表1!$A$2:$N$203,10,0)</f>
        <v>花蓮縣吉安鄉宜昌國民小學</v>
      </c>
      <c r="L97" s="77" t="str">
        <f>VLOOKUP($C97,工作表1!$A$2:$N$203,11,0)</f>
        <v>林嘉琦</v>
      </c>
      <c r="M97" s="77" t="str">
        <f>VLOOKUP($C97,工作表1!$A$2:$N$203,12,0)</f>
        <v>花蓮縣吉安鄉宜昌國民小學</v>
      </c>
      <c r="N97" s="77" t="str">
        <f>VLOOKUP($C97,工作表1!$A$2:$N$203,13,0)</f>
        <v>陳怡君</v>
      </c>
      <c r="O97" s="77" t="str">
        <f>VLOOKUP($C97,工作表1!$A$2:$N$203,14,0)</f>
        <v>花蓮縣吉安鄉宜昌國民小學</v>
      </c>
    </row>
    <row r="98" spans="1:15">
      <c r="A98" s="1">
        <v>35</v>
      </c>
      <c r="B98" s="8" t="s">
        <v>62</v>
      </c>
      <c r="C98" s="78" t="s">
        <v>133</v>
      </c>
      <c r="D98" s="2" t="s">
        <v>134</v>
      </c>
      <c r="E98" s="81"/>
      <c r="F98" s="77" t="str">
        <f>VLOOKUP(C98,工作表1!$A$2:$N$203,5,0)</f>
        <v>卓彥妤</v>
      </c>
      <c r="G98" s="77" t="str">
        <f>VLOOKUP($C98,工作表1!$A$2:$N$203,6,0)</f>
        <v>桃園市桃園區建國國民小學</v>
      </c>
      <c r="H98" s="77" t="str">
        <f>VLOOKUP($C98,工作表1!$A$2:$N$203,7,0)</f>
        <v>廖志允</v>
      </c>
      <c r="I98" s="77" t="str">
        <f>VLOOKUP($C98,工作表1!$A$2:$N$203,8,0)</f>
        <v>桃園市桃園區建國國民小學</v>
      </c>
      <c r="J98" s="77" t="str">
        <f>VLOOKUP($C98,工作表1!$A$2:$N$203,9,0)</f>
        <v>陳忠岳</v>
      </c>
      <c r="K98" s="77" t="str">
        <f>VLOOKUP($C98,工作表1!$A$2:$N$203,10,0)</f>
        <v>桃園市桃園區建國國民小學</v>
      </c>
      <c r="L98" s="77" t="str">
        <f>VLOOKUP($C98,工作表1!$A$2:$N$203,11,0)</f>
        <v>陳冠州</v>
      </c>
      <c r="M98" s="77" t="str">
        <f>VLOOKUP($C98,工作表1!$A$2:$N$203,12,0)</f>
        <v>桃園市桃園區建國國民小學</v>
      </c>
      <c r="N98" s="77" t="str">
        <f>VLOOKUP($C98,工作表1!$A$2:$N$203,13,0)</f>
        <v>陳莉萍</v>
      </c>
      <c r="O98" s="77" t="str">
        <f>VLOOKUP($C98,工作表1!$A$2:$N$203,14,0)</f>
        <v>桃園市桃園區建國國民小學</v>
      </c>
    </row>
    <row r="99" spans="1:15">
      <c r="A99" s="1">
        <v>36</v>
      </c>
      <c r="B99" s="8" t="s">
        <v>62</v>
      </c>
      <c r="C99" s="78" t="s">
        <v>135</v>
      </c>
      <c r="D99" s="2" t="s">
        <v>136</v>
      </c>
      <c r="E99" s="81"/>
      <c r="F99" s="77" t="str">
        <f>VLOOKUP(C99,工作表1!$A$2:$N$203,5,0)</f>
        <v>賴玨丞</v>
      </c>
      <c r="G99" s="77" t="str">
        <f>VLOOKUP($C99,工作表1!$A$2:$N$203,6,0)</f>
        <v>康橋學校財團法人新北市康橋高級中學</v>
      </c>
      <c r="H99" s="77" t="str">
        <f>VLOOKUP($C99,工作表1!$A$2:$N$203,7,0)</f>
        <v>劉宸安</v>
      </c>
      <c r="I99" s="77" t="str">
        <f>VLOOKUP($C99,工作表1!$A$2:$N$203,8,0)</f>
        <v>康橋學校財團法人新北市康橋高級中學</v>
      </c>
      <c r="J99" s="77" t="str">
        <f>VLOOKUP($C99,工作表1!$A$2:$N$203,9,0)</f>
        <v>戚日愷</v>
      </c>
      <c r="K99" s="77" t="str">
        <f>VLOOKUP($C99,工作表1!$A$2:$N$203,10,0)</f>
        <v>康橋學校財團法人新北市康橋高級中學</v>
      </c>
      <c r="L99" s="77" t="str">
        <f>VLOOKUP($C99,工作表1!$A$2:$N$203,11,0)</f>
        <v>林東岳</v>
      </c>
      <c r="M99" s="77" t="str">
        <f>VLOOKUP($C99,工作表1!$A$2:$N$203,12,0)</f>
        <v>康橋學校財團法人新北市康橋高級中學</v>
      </c>
      <c r="N99" s="77" t="str">
        <f>VLOOKUP($C99,工作表1!$A$2:$N$203,13,0)</f>
        <v>湯雅惠</v>
      </c>
      <c r="O99" s="77" t="str">
        <f>VLOOKUP($C99,工作表1!$A$2:$N$203,14,0)</f>
        <v>康橋學校財團法人新北市康橋高級中學</v>
      </c>
    </row>
    <row r="100" spans="1:15">
      <c r="A100" s="1">
        <v>37</v>
      </c>
      <c r="B100" s="8" t="s">
        <v>62</v>
      </c>
      <c r="C100" s="78" t="s">
        <v>137</v>
      </c>
      <c r="D100" s="2" t="s">
        <v>138</v>
      </c>
      <c r="E100" s="81"/>
      <c r="F100" s="77" t="str">
        <f>VLOOKUP(C100,工作表1!$A$2:$N$203,5,0)</f>
        <v>劉庭佑</v>
      </c>
      <c r="G100" s="77" t="str">
        <f>VLOOKUP($C100,工作表1!$A$2:$N$203,6,0)</f>
        <v>嘉義縣中埔鄉和睦國民小學</v>
      </c>
      <c r="H100" s="77" t="str">
        <f>VLOOKUP($C100,工作表1!$A$2:$N$203,7,0)</f>
        <v>溫佑靖</v>
      </c>
      <c r="I100" s="77" t="str">
        <f>VLOOKUP($C100,工作表1!$A$2:$N$203,8,0)</f>
        <v>嘉義縣中埔鄉和睦國民小學</v>
      </c>
      <c r="J100" s="77">
        <f>VLOOKUP($C100,工作表1!$A$2:$N$203,9,0)</f>
        <v>0</v>
      </c>
      <c r="K100" s="77">
        <f>VLOOKUP($C100,工作表1!$A$2:$N$203,10,0)</f>
        <v>0</v>
      </c>
      <c r="L100" s="77" t="str">
        <f>VLOOKUP($C100,工作表1!$A$2:$N$203,11,0)</f>
        <v>蘇儀真</v>
      </c>
      <c r="M100" s="77" t="str">
        <f>VLOOKUP($C100,工作表1!$A$2:$N$203,12,0)</f>
        <v>嘉義縣中埔鄉和睦國民小學</v>
      </c>
      <c r="N100" s="77" t="str">
        <f>VLOOKUP($C100,工作表1!$A$2:$N$203,13,0)</f>
        <v>劉怡真</v>
      </c>
      <c r="O100" s="77" t="str">
        <f>VLOOKUP($C100,工作表1!$A$2:$N$203,14,0)</f>
        <v>嘉義縣中埔鄉和睦國民小學</v>
      </c>
    </row>
    <row r="101" spans="1:15">
      <c r="A101" s="1">
        <v>38</v>
      </c>
      <c r="B101" s="8" t="s">
        <v>62</v>
      </c>
      <c r="C101" s="78" t="s">
        <v>9</v>
      </c>
      <c r="D101" s="2" t="s">
        <v>139</v>
      </c>
      <c r="E101" s="81"/>
      <c r="F101" s="77" t="str">
        <f>VLOOKUP(C101,工作表1!$A$2:$N$203,5,0)</f>
        <v>秦顥</v>
      </c>
      <c r="G101" s="77" t="str">
        <f>VLOOKUP($C101,工作表1!$A$2:$N$203,6,0)</f>
        <v>高雄市三民區東光國民小學</v>
      </c>
      <c r="H101" s="77" t="str">
        <f>VLOOKUP($C101,工作表1!$A$2:$N$203,7,0)</f>
        <v>連啓斌</v>
      </c>
      <c r="I101" s="77" t="str">
        <f>VLOOKUP($C101,工作表1!$A$2:$N$203,8,0)</f>
        <v>高雄市三民區東光國民小學</v>
      </c>
      <c r="J101" s="77" t="str">
        <f>VLOOKUP($C101,工作表1!$A$2:$N$203,9,0)</f>
        <v>陳盈泰</v>
      </c>
      <c r="K101" s="77" t="str">
        <f>VLOOKUP($C101,工作表1!$A$2:$N$203,10,0)</f>
        <v>高雄市三民區東光國民小學</v>
      </c>
      <c r="L101" s="77" t="str">
        <f>VLOOKUP($C101,工作表1!$A$2:$N$203,11,0)</f>
        <v>楊宜倫</v>
      </c>
      <c r="M101" s="77" t="str">
        <f>VLOOKUP($C101,工作表1!$A$2:$N$203,12,0)</f>
        <v>高雄市三民區東光國民小學</v>
      </c>
      <c r="N101" s="77" t="str">
        <f>VLOOKUP($C101,工作表1!$A$2:$N$203,13,0)</f>
        <v>莊文昭</v>
      </c>
      <c r="O101" s="77" t="str">
        <f>VLOOKUP($C101,工作表1!$A$2:$N$203,14,0)</f>
        <v>高雄市三民區東光國民小學</v>
      </c>
    </row>
    <row r="102" spans="1:15">
      <c r="A102" s="1">
        <v>39</v>
      </c>
      <c r="B102" s="8" t="s">
        <v>62</v>
      </c>
      <c r="C102" s="78" t="s">
        <v>140</v>
      </c>
      <c r="D102" s="2" t="s">
        <v>141</v>
      </c>
      <c r="E102" s="81"/>
      <c r="F102" s="77" t="str">
        <f>VLOOKUP(C102,工作表1!$A$2:$N$203,5,0)</f>
        <v>吳科寬</v>
      </c>
      <c r="G102" s="77" t="str">
        <f>VLOOKUP($C102,工作表1!$A$2:$N$203,6,0)</f>
        <v>高雄市左營區福山國民小學</v>
      </c>
      <c r="H102" s="77" t="str">
        <f>VLOOKUP($C102,工作表1!$A$2:$N$203,7,0)</f>
        <v>王以誠</v>
      </c>
      <c r="I102" s="77" t="str">
        <f>VLOOKUP($C102,工作表1!$A$2:$N$203,8,0)</f>
        <v>高雄市左營區福山國民小學</v>
      </c>
      <c r="J102" s="77" t="str">
        <f>VLOOKUP($C102,工作表1!$A$2:$N$203,9,0)</f>
        <v>邱御軒</v>
      </c>
      <c r="K102" s="77" t="str">
        <f>VLOOKUP($C102,工作表1!$A$2:$N$203,10,0)</f>
        <v>高雄市左營區福山國民小學</v>
      </c>
      <c r="L102" s="77" t="str">
        <f>VLOOKUP($C102,工作表1!$A$2:$N$203,11,0)</f>
        <v>楊甯雅</v>
      </c>
      <c r="M102" s="77" t="str">
        <f>VLOOKUP($C102,工作表1!$A$2:$N$203,12,0)</f>
        <v>高雄市左營區福山國民小學</v>
      </c>
      <c r="N102" s="77" t="str">
        <f>VLOOKUP($C102,工作表1!$A$2:$N$203,13,0)</f>
        <v>吳采茜</v>
      </c>
      <c r="O102" s="77" t="str">
        <f>VLOOKUP($C102,工作表1!$A$2:$N$203,14,0)</f>
        <v>高雄市左營區福山國民小學</v>
      </c>
    </row>
    <row r="103" spans="1:15">
      <c r="A103" s="1">
        <v>40</v>
      </c>
      <c r="B103" s="8" t="s">
        <v>62</v>
      </c>
      <c r="C103" s="78" t="s">
        <v>142</v>
      </c>
      <c r="D103" s="2" t="s">
        <v>143</v>
      </c>
      <c r="E103" s="81"/>
      <c r="F103" s="77" t="str">
        <f>VLOOKUP(C103,工作表1!$A$2:$N$203,5,0)</f>
        <v>張之綺</v>
      </c>
      <c r="G103" s="77" t="str">
        <f>VLOOKUP($C103,工作表1!$A$2:$N$203,6,0)</f>
        <v>高雄市三民區東光國民小學</v>
      </c>
      <c r="H103" s="77" t="str">
        <f>VLOOKUP($C103,工作表1!$A$2:$N$203,7,0)</f>
        <v>李少博</v>
      </c>
      <c r="I103" s="77" t="str">
        <f>VLOOKUP($C103,工作表1!$A$2:$N$203,8,0)</f>
        <v>高雄市三民區東光國民小學</v>
      </c>
      <c r="J103" s="77" t="str">
        <f>VLOOKUP($C103,工作表1!$A$2:$N$203,9,0)</f>
        <v>操玉宸</v>
      </c>
      <c r="K103" s="77" t="str">
        <f>VLOOKUP($C103,工作表1!$A$2:$N$203,10,0)</f>
        <v>高雄市三民區東光國民小學</v>
      </c>
      <c r="L103" s="77" t="str">
        <f>VLOOKUP($C103,工作表1!$A$2:$N$203,11,0)</f>
        <v>楊宜倫</v>
      </c>
      <c r="M103" s="77" t="str">
        <f>VLOOKUP($C103,工作表1!$A$2:$N$203,12,0)</f>
        <v>高雄市三民區東光國民小學</v>
      </c>
      <c r="N103" s="77" t="str">
        <f>VLOOKUP($C103,工作表1!$A$2:$N$203,13,0)</f>
        <v>胡瑛真</v>
      </c>
      <c r="O103" s="77" t="str">
        <f>VLOOKUP($C103,工作表1!$A$2:$N$203,14,0)</f>
        <v>高雄市三民區東光國民小學</v>
      </c>
    </row>
    <row r="104" spans="1:15">
      <c r="A104" s="1">
        <v>41</v>
      </c>
      <c r="B104" s="8" t="s">
        <v>62</v>
      </c>
      <c r="C104" s="78" t="s">
        <v>144</v>
      </c>
      <c r="D104" s="2" t="s">
        <v>145</v>
      </c>
      <c r="E104" s="81" t="s">
        <v>151</v>
      </c>
      <c r="F104" s="77" t="str">
        <f>VLOOKUP(C104,工作表1!$A$2:$N$203,5,0)</f>
        <v>蔡亘哲</v>
      </c>
      <c r="G104" s="77" t="str">
        <f>VLOOKUP($C104,工作表1!$A$2:$N$203,6,0)</f>
        <v>臺中市神岡區圳堵國民小學</v>
      </c>
      <c r="H104" s="77" t="str">
        <f>VLOOKUP($C104,工作表1!$A$2:$N$203,7,0)</f>
        <v>王頤蓁</v>
      </c>
      <c r="I104" s="77" t="str">
        <f>VLOOKUP($C104,工作表1!$A$2:$N$203,8,0)</f>
        <v>臺中市神岡區圳堵國民小學</v>
      </c>
      <c r="J104" s="77" t="str">
        <f>VLOOKUP($C104,工作表1!$A$2:$N$203,9,0)</f>
        <v>廖倚頡</v>
      </c>
      <c r="K104" s="77" t="str">
        <f>VLOOKUP($C104,工作表1!$A$2:$N$203,10,0)</f>
        <v>臺中市神岡區圳堵國民小學</v>
      </c>
      <c r="L104" s="77" t="str">
        <f>VLOOKUP($C104,工作表1!$A$2:$N$203,11,0)</f>
        <v>蔡宗信</v>
      </c>
      <c r="M104" s="77" t="str">
        <f>VLOOKUP($C104,工作表1!$A$2:$N$203,12,0)</f>
        <v>臺中市神岡區圳堵國民小學</v>
      </c>
      <c r="N104" s="77" t="str">
        <f>VLOOKUP($C104,工作表1!$A$2:$N$203,13,0)</f>
        <v>謝美雲</v>
      </c>
      <c r="O104" s="77" t="str">
        <f>VLOOKUP($C104,工作表1!$A$2:$N$203,14,0)</f>
        <v>臺中市北屯區軍功國民小學</v>
      </c>
    </row>
    <row r="105" spans="1:15">
      <c r="A105" s="1">
        <v>42</v>
      </c>
      <c r="B105" s="8" t="s">
        <v>62</v>
      </c>
      <c r="C105" s="78" t="s">
        <v>146</v>
      </c>
      <c r="D105" s="2" t="s">
        <v>147</v>
      </c>
      <c r="E105" s="81"/>
      <c r="F105" s="77" t="str">
        <f>VLOOKUP(C105,工作表1!$A$2:$N$203,5,0)</f>
        <v>陳語晨</v>
      </c>
      <c r="G105" s="77" t="str">
        <f>VLOOKUP($C105,工作表1!$A$2:$N$203,6,0)</f>
        <v>宜蘭縣羅東鎮竹林國民小學</v>
      </c>
      <c r="H105" s="77" t="str">
        <f>VLOOKUP($C105,工作表1!$A$2:$N$203,7,0)</f>
        <v>吳凡</v>
      </c>
      <c r="I105" s="77" t="str">
        <f>VLOOKUP($C105,工作表1!$A$2:$N$203,8,0)</f>
        <v>宜蘭縣羅東鎮竹林國民小學</v>
      </c>
      <c r="J105" s="77">
        <f>VLOOKUP($C105,工作表1!$A$2:$N$203,9,0)</f>
        <v>0</v>
      </c>
      <c r="K105" s="77">
        <f>VLOOKUP($C105,工作表1!$A$2:$N$203,10,0)</f>
        <v>0</v>
      </c>
      <c r="L105" s="77" t="str">
        <f>VLOOKUP($C105,工作表1!$A$2:$N$203,11,0)</f>
        <v>賴盈如</v>
      </c>
      <c r="M105" s="77" t="str">
        <f>VLOOKUP($C105,工作表1!$A$2:$N$203,12,0)</f>
        <v>宜蘭縣羅東鎮竹林國民小學</v>
      </c>
      <c r="N105" s="77" t="str">
        <f>VLOOKUP($C105,工作表1!$A$2:$N$203,13,0)</f>
        <v>李宗和</v>
      </c>
      <c r="O105" s="77" t="str">
        <f>VLOOKUP($C105,工作表1!$A$2:$N$203,14,0)</f>
        <v>宜蘭縣羅東鎮竹林國民小學</v>
      </c>
    </row>
    <row r="106" spans="1:15">
      <c r="A106" s="1">
        <v>43</v>
      </c>
      <c r="B106" s="8" t="s">
        <v>62</v>
      </c>
      <c r="C106" s="78" t="s">
        <v>148</v>
      </c>
      <c r="D106" s="2" t="s">
        <v>149</v>
      </c>
      <c r="E106" s="81"/>
      <c r="F106" s="77" t="str">
        <f>VLOOKUP(C106,工作表1!$A$2:$N$203,5,0)</f>
        <v>彭方柔</v>
      </c>
      <c r="G106" s="77" t="str">
        <f>VLOOKUP($C106,工作表1!$A$2:$N$203,6,0)</f>
        <v>桃園市大溪區仁善國民小學</v>
      </c>
      <c r="H106" s="77" t="str">
        <f>VLOOKUP($C106,工作表1!$A$2:$N$203,7,0)</f>
        <v>李苓</v>
      </c>
      <c r="I106" s="77" t="str">
        <f>VLOOKUP($C106,工作表1!$A$2:$N$203,8,0)</f>
        <v>桃園市大溪區仁善國民小學</v>
      </c>
      <c r="J106" s="77">
        <f>VLOOKUP($C106,工作表1!$A$2:$N$203,9,0)</f>
        <v>0</v>
      </c>
      <c r="K106" s="77">
        <f>VLOOKUP($C106,工作表1!$A$2:$N$203,10,0)</f>
        <v>0</v>
      </c>
      <c r="L106" s="77" t="str">
        <f>VLOOKUP($C106,工作表1!$A$2:$N$203,11,0)</f>
        <v>陳靜宜</v>
      </c>
      <c r="M106" s="77" t="str">
        <f>VLOOKUP($C106,工作表1!$A$2:$N$203,12,0)</f>
        <v>桃園市大溪區仁善國民小學</v>
      </c>
      <c r="N106" s="77" t="str">
        <f>VLOOKUP($C106,工作表1!$A$2:$N$203,13,0)</f>
        <v>余哲銘</v>
      </c>
      <c r="O106" s="77" t="str">
        <f>VLOOKUP($C106,工作表1!$A$2:$N$203,14,0)</f>
        <v>桃園市大溪區仁善國民小學</v>
      </c>
    </row>
    <row r="107" spans="1:15">
      <c r="A107" s="1">
        <v>44</v>
      </c>
      <c r="B107" s="8" t="s">
        <v>62</v>
      </c>
      <c r="C107" s="78" t="s">
        <v>165</v>
      </c>
      <c r="D107" s="2" t="s">
        <v>166</v>
      </c>
      <c r="E107" s="81" t="s">
        <v>183</v>
      </c>
      <c r="F107" s="77" t="str">
        <f>VLOOKUP(C107,工作表1!$A$2:$N$203,5,0)</f>
        <v>林谷薰</v>
      </c>
      <c r="G107" s="77" t="str">
        <f>VLOOKUP($C107,工作表1!$A$2:$N$203,6,0)</f>
        <v>宜蘭縣五結鄉學進國民小學</v>
      </c>
      <c r="H107" s="77" t="str">
        <f>VLOOKUP($C107,工作表1!$A$2:$N$203,7,0)</f>
        <v>陳幼真</v>
      </c>
      <c r="I107" s="77" t="str">
        <f>VLOOKUP($C107,工作表1!$A$2:$N$203,8,0)</f>
        <v>宜蘭縣五結鄉學進國民小學</v>
      </c>
      <c r="J107" s="77">
        <f>VLOOKUP($C107,工作表1!$A$2:$N$203,9,0)</f>
        <v>0</v>
      </c>
      <c r="K107" s="77">
        <f>VLOOKUP($C107,工作表1!$A$2:$N$203,10,0)</f>
        <v>0</v>
      </c>
      <c r="L107" s="77" t="str">
        <f>VLOOKUP($C107,工作表1!$A$2:$N$203,11,0)</f>
        <v>陳榮政</v>
      </c>
      <c r="M107" s="77" t="str">
        <f>VLOOKUP($C107,工作表1!$A$2:$N$203,12,0)</f>
        <v>宜蘭縣五結鄉學進國民小學</v>
      </c>
      <c r="N107" s="77">
        <f>VLOOKUP($C107,工作表1!$A$2:$N$203,13,0)</f>
        <v>0</v>
      </c>
      <c r="O107" s="77">
        <f>VLOOKUP($C107,工作表1!$A$2:$N$203,14,0)</f>
        <v>0</v>
      </c>
    </row>
    <row r="108" spans="1:15">
      <c r="A108" s="1">
        <v>45</v>
      </c>
      <c r="B108" s="8" t="s">
        <v>62</v>
      </c>
      <c r="C108" s="78" t="s">
        <v>167</v>
      </c>
      <c r="D108" s="2" t="s">
        <v>168</v>
      </c>
      <c r="E108" s="81"/>
      <c r="F108" s="77" t="str">
        <f>VLOOKUP(C108,工作表1!$A$2:$N$203,5,0)</f>
        <v>邱韋樺</v>
      </c>
      <c r="G108" s="77" t="str">
        <f>VLOOKUP($C108,工作表1!$A$2:$N$203,6,0)</f>
        <v>國立東華大學附設實驗國民小學</v>
      </c>
      <c r="H108" s="77" t="str">
        <f>VLOOKUP($C108,工作表1!$A$2:$N$203,7,0)</f>
        <v>郭誼安</v>
      </c>
      <c r="I108" s="77" t="str">
        <f>VLOOKUP($C108,工作表1!$A$2:$N$203,8,0)</f>
        <v>國立東華大學附設實驗國民小學</v>
      </c>
      <c r="J108" s="77" t="str">
        <f>VLOOKUP($C108,工作表1!$A$2:$N$203,9,0)</f>
        <v>劉霏</v>
      </c>
      <c r="K108" s="77" t="str">
        <f>VLOOKUP($C108,工作表1!$A$2:$N$203,10,0)</f>
        <v>國立東華大學附設實驗國民小學</v>
      </c>
      <c r="L108" s="77" t="str">
        <f>VLOOKUP($C108,工作表1!$A$2:$N$203,11,0)</f>
        <v>王碩鴻</v>
      </c>
      <c r="M108" s="77" t="str">
        <f>VLOOKUP($C108,工作表1!$A$2:$N$203,12,0)</f>
        <v>國立東華大學附設實驗國民小學</v>
      </c>
      <c r="N108" s="77" t="str">
        <f>VLOOKUP($C108,工作表1!$A$2:$N$203,13,0)</f>
        <v>張慧娟</v>
      </c>
      <c r="O108" s="77" t="str">
        <f>VLOOKUP($C108,工作表1!$A$2:$N$203,14,0)</f>
        <v>國立東華大學附設實驗國民小學</v>
      </c>
    </row>
    <row r="109" spans="1:15">
      <c r="A109" s="1">
        <v>46</v>
      </c>
      <c r="B109" s="8" t="s">
        <v>62</v>
      </c>
      <c r="C109" s="78" t="s">
        <v>169</v>
      </c>
      <c r="D109" s="2" t="s">
        <v>170</v>
      </c>
      <c r="E109" s="81"/>
      <c r="F109" s="77" t="str">
        <f>VLOOKUP(C109,工作表1!$A$2:$N$203,5,0)</f>
        <v>蔡睿軒</v>
      </c>
      <c r="G109" s="77" t="str">
        <f>VLOOKUP($C109,工作表1!$A$2:$N$203,6,0)</f>
        <v>新竹縣湖口鄉新湖國民小學</v>
      </c>
      <c r="H109" s="77" t="str">
        <f>VLOOKUP($C109,工作表1!$A$2:$N$203,7,0)</f>
        <v>許鈞輔</v>
      </c>
      <c r="I109" s="77" t="str">
        <f>VLOOKUP($C109,工作表1!$A$2:$N$203,8,0)</f>
        <v>新竹縣湖口鄉新湖國民小學</v>
      </c>
      <c r="J109" s="77" t="str">
        <f>VLOOKUP($C109,工作表1!$A$2:$N$203,9,0)</f>
        <v>李金樺</v>
      </c>
      <c r="K109" s="77" t="str">
        <f>VLOOKUP($C109,工作表1!$A$2:$N$203,10,0)</f>
        <v>新竹縣湖口鄉新湖國民小學</v>
      </c>
      <c r="L109" s="77" t="str">
        <f>VLOOKUP($C109,工作表1!$A$2:$N$203,11,0)</f>
        <v>王郁婷</v>
      </c>
      <c r="M109" s="77" t="str">
        <f>VLOOKUP($C109,工作表1!$A$2:$N$203,12,0)</f>
        <v>新竹縣湖口鄉新湖國民小學</v>
      </c>
      <c r="N109" s="77" t="str">
        <f>VLOOKUP($C109,工作表1!$A$2:$N$203,13,0)</f>
        <v>曾凱群</v>
      </c>
      <c r="O109" s="77" t="str">
        <f>VLOOKUP($C109,工作表1!$A$2:$N$203,14,0)</f>
        <v>新竹縣湖口鄉新湖國民小學</v>
      </c>
    </row>
    <row r="110" spans="1:15">
      <c r="A110" s="1">
        <v>47</v>
      </c>
      <c r="B110" s="8" t="s">
        <v>62</v>
      </c>
      <c r="C110" s="78" t="s">
        <v>171</v>
      </c>
      <c r="D110" s="2" t="s">
        <v>172</v>
      </c>
      <c r="E110" s="81"/>
      <c r="F110" s="77" t="str">
        <f>VLOOKUP(C110,工作表1!$A$2:$N$203,5,0)</f>
        <v>楊悅玄</v>
      </c>
      <c r="G110" s="77" t="str">
        <f>VLOOKUP($C110,工作表1!$A$2:$N$203,6,0)</f>
        <v>花蓮縣吉安鄉宜昌國民小學</v>
      </c>
      <c r="H110" s="77" t="str">
        <f>VLOOKUP($C110,工作表1!$A$2:$N$203,7,0)</f>
        <v>楊悅彤</v>
      </c>
      <c r="I110" s="77" t="str">
        <f>VLOOKUP($C110,工作表1!$A$2:$N$203,8,0)</f>
        <v>花蓮縣吉安鄉宜昌國民小學</v>
      </c>
      <c r="J110" s="77" t="str">
        <f>VLOOKUP($C110,工作表1!$A$2:$N$203,9,0)</f>
        <v>謝承佑</v>
      </c>
      <c r="K110" s="77" t="str">
        <f>VLOOKUP($C110,工作表1!$A$2:$N$203,10,0)</f>
        <v>花蓮縣私立海星國民小學</v>
      </c>
      <c r="L110" s="77" t="str">
        <f>VLOOKUP($C110,工作表1!$A$2:$N$203,11,0)</f>
        <v>王虎</v>
      </c>
      <c r="M110" s="77" t="str">
        <f>VLOOKUP($C110,工作表1!$A$2:$N$203,12,0)</f>
        <v>花蓮縣立花崗國民中學</v>
      </c>
      <c r="N110" s="77" t="str">
        <f>VLOOKUP($C110,工作表1!$A$2:$N$203,13,0)</f>
        <v>彭盈潔</v>
      </c>
      <c r="O110" s="77" t="str">
        <f>VLOOKUP($C110,工作表1!$A$2:$N$203,14,0)</f>
        <v>花蓮縣吉安鄉宜昌國民小學</v>
      </c>
    </row>
    <row r="111" spans="1:15">
      <c r="A111" s="1">
        <v>48</v>
      </c>
      <c r="B111" s="8" t="s">
        <v>62</v>
      </c>
      <c r="C111" s="78" t="s">
        <v>173</v>
      </c>
      <c r="D111" s="2" t="s">
        <v>174</v>
      </c>
      <c r="E111" s="81"/>
      <c r="F111" s="77" t="str">
        <f>VLOOKUP(C111,工作表1!$A$2:$N$203,5,0)</f>
        <v>黃嵩維</v>
      </c>
      <c r="G111" s="77" t="str">
        <f>VLOOKUP($C111,工作表1!$A$2:$N$203,6,0)</f>
        <v>高雄市左營區福山國民小學</v>
      </c>
      <c r="H111" s="77" t="str">
        <f>VLOOKUP($C111,工作表1!$A$2:$N$203,7,0)</f>
        <v>王品涵</v>
      </c>
      <c r="I111" s="77" t="str">
        <f>VLOOKUP($C111,工作表1!$A$2:$N$203,8,0)</f>
        <v>高雄市前金區前金國民小學</v>
      </c>
      <c r="J111" s="77" t="str">
        <f>VLOOKUP($C111,工作表1!$A$2:$N$203,9,0)</f>
        <v>楊芳荺</v>
      </c>
      <c r="K111" s="77" t="str">
        <f>VLOOKUP($C111,工作表1!$A$2:$N$203,10,0)</f>
        <v>高雄市新興區新興國民小學</v>
      </c>
      <c r="L111" s="77" t="str">
        <f>VLOOKUP($C111,工作表1!$A$2:$N$203,11,0)</f>
        <v>吳佳娟</v>
      </c>
      <c r="M111" s="77" t="str">
        <f>VLOOKUP($C111,工作表1!$A$2:$N$203,12,0)</f>
        <v>高雄市左營區福山國民小學</v>
      </c>
      <c r="N111" s="77" t="str">
        <f>VLOOKUP($C111,工作表1!$A$2:$N$203,13,0)</f>
        <v>林榮俊</v>
      </c>
      <c r="O111" s="77" t="str">
        <f>VLOOKUP($C111,工作表1!$A$2:$N$203,14,0)</f>
        <v>高雄市前金區前金國民小學</v>
      </c>
    </row>
    <row r="112" spans="1:15">
      <c r="A112" s="1">
        <v>49</v>
      </c>
      <c r="B112" s="8" t="s">
        <v>62</v>
      </c>
      <c r="C112" s="78" t="s">
        <v>175</v>
      </c>
      <c r="D112" s="2" t="s">
        <v>176</v>
      </c>
      <c r="E112" s="81"/>
      <c r="F112" s="77" t="str">
        <f>VLOOKUP(C112,工作表1!$A$2:$N$203,5,0)</f>
        <v>鄭育佑</v>
      </c>
      <c r="G112" s="77" t="str">
        <f>VLOOKUP($C112,工作表1!$A$2:$N$203,6,0)</f>
        <v>嘉義市東區蘭潭國民小學</v>
      </c>
      <c r="H112" s="77" t="str">
        <f>VLOOKUP($C112,工作表1!$A$2:$N$203,7,0)</f>
        <v>鄭家安</v>
      </c>
      <c r="I112" s="77" t="str">
        <f>VLOOKUP($C112,工作表1!$A$2:$N$203,8,0)</f>
        <v>嘉義市東區蘭潭國民小學</v>
      </c>
      <c r="J112" s="77" t="str">
        <f>VLOOKUP($C112,工作表1!$A$2:$N$203,9,0)</f>
        <v>李可晴</v>
      </c>
      <c r="K112" s="77" t="str">
        <f>VLOOKUP($C112,工作表1!$A$2:$N$203,10,0)</f>
        <v>國立嘉義大學附設實驗國民小學</v>
      </c>
      <c r="L112" s="77" t="str">
        <f>VLOOKUP($C112,工作表1!$A$2:$N$203,11,0)</f>
        <v>陳威廷</v>
      </c>
      <c r="M112" s="77" t="str">
        <f>VLOOKUP($C112,工作表1!$A$2:$N$203,12,0)</f>
        <v>嘉義市東區蘭潭國民小學</v>
      </c>
      <c r="N112" s="77" t="str">
        <f>VLOOKUP($C112,工作表1!$A$2:$N$203,13,0)</f>
        <v>翁秀玉</v>
      </c>
      <c r="O112" s="77" t="str">
        <f>VLOOKUP($C112,工作表1!$A$2:$N$203,14,0)</f>
        <v>國立嘉義大學附設實驗國民小學</v>
      </c>
    </row>
    <row r="113" spans="1:15">
      <c r="A113" s="1">
        <v>50</v>
      </c>
      <c r="B113" s="8" t="s">
        <v>62</v>
      </c>
      <c r="C113" s="78" t="s">
        <v>177</v>
      </c>
      <c r="D113" s="2" t="s">
        <v>178</v>
      </c>
      <c r="E113" s="81"/>
      <c r="F113" s="77" t="str">
        <f>VLOOKUP(C113,工作表1!$A$2:$N$203,5,0)</f>
        <v>施承宏</v>
      </c>
      <c r="G113" s="77" t="str">
        <f>VLOOKUP($C113,工作表1!$A$2:$N$203,6,0)</f>
        <v>高雄市三民區愛國國民小學</v>
      </c>
      <c r="H113" s="77" t="str">
        <f>VLOOKUP($C113,工作表1!$A$2:$N$203,7,0)</f>
        <v>李宥臻</v>
      </c>
      <c r="I113" s="77" t="str">
        <f>VLOOKUP($C113,工作表1!$A$2:$N$203,8,0)</f>
        <v>高雄市三民區愛國國民小學</v>
      </c>
      <c r="J113" s="77">
        <f>VLOOKUP($C113,工作表1!$A$2:$N$203,9,0)</f>
        <v>0</v>
      </c>
      <c r="K113" s="77">
        <f>VLOOKUP($C113,工作表1!$A$2:$N$203,10,0)</f>
        <v>0</v>
      </c>
      <c r="L113" s="77" t="str">
        <f>VLOOKUP($C113,工作表1!$A$2:$N$203,11,0)</f>
        <v>張家慶</v>
      </c>
      <c r="M113" s="77" t="str">
        <f>VLOOKUP($C113,工作表1!$A$2:$N$203,12,0)</f>
        <v>高雄市三民區愛國國民小學</v>
      </c>
      <c r="N113" s="77" t="str">
        <f>VLOOKUP($C113,工作表1!$A$2:$N$203,13,0)</f>
        <v>曹秀美</v>
      </c>
      <c r="O113" s="77" t="str">
        <f>VLOOKUP($C113,工作表1!$A$2:$N$203,14,0)</f>
        <v>高雄市三民區愛國國民小學</v>
      </c>
    </row>
    <row r="114" spans="1:15">
      <c r="A114" s="1">
        <v>51</v>
      </c>
      <c r="B114" s="8" t="s">
        <v>62</v>
      </c>
      <c r="C114" s="78" t="s">
        <v>179</v>
      </c>
      <c r="D114" s="2" t="s">
        <v>180</v>
      </c>
      <c r="E114" s="81"/>
      <c r="F114" s="77" t="str">
        <f>VLOOKUP(C114,工作表1!$A$2:$N$203,5,0)</f>
        <v>趙芳儷</v>
      </c>
      <c r="G114" s="77" t="str">
        <f>VLOOKUP($C114,工作表1!$A$2:$N$203,6,0)</f>
        <v>花蓮縣花蓮市明禮國民小學</v>
      </c>
      <c r="H114" s="77" t="str">
        <f>VLOOKUP($C114,工作表1!$A$2:$N$203,7,0)</f>
        <v>林采穎</v>
      </c>
      <c r="I114" s="77" t="str">
        <f>VLOOKUP($C114,工作表1!$A$2:$N$203,8,0)</f>
        <v>花蓮縣花蓮市北濱國民小學</v>
      </c>
      <c r="J114" s="77">
        <f>VLOOKUP($C114,工作表1!$A$2:$N$203,9,0)</f>
        <v>0</v>
      </c>
      <c r="K114" s="77">
        <f>VLOOKUP($C114,工作表1!$A$2:$N$203,10,0)</f>
        <v>0</v>
      </c>
      <c r="L114" s="77" t="str">
        <f>VLOOKUP($C114,工作表1!$A$2:$N$203,11,0)</f>
        <v>王虎</v>
      </c>
      <c r="M114" s="77" t="str">
        <f>VLOOKUP($C114,工作表1!$A$2:$N$203,12,0)</f>
        <v>花蓮縣立花崗國民中學</v>
      </c>
      <c r="N114" s="77">
        <f>VLOOKUP($C114,工作表1!$A$2:$N$203,13,0)</f>
        <v>0</v>
      </c>
      <c r="O114" s="77">
        <f>VLOOKUP($C114,工作表1!$A$2:$N$203,14,0)</f>
        <v>0</v>
      </c>
    </row>
    <row r="115" spans="1:15">
      <c r="A115" s="1">
        <v>52</v>
      </c>
      <c r="B115" s="8" t="s">
        <v>62</v>
      </c>
      <c r="C115" s="78" t="s">
        <v>184</v>
      </c>
      <c r="D115" s="2" t="s">
        <v>185</v>
      </c>
      <c r="E115" s="81" t="s">
        <v>202</v>
      </c>
      <c r="F115" s="77" t="str">
        <f>VLOOKUP(C115,工作表1!$A$2:$N$203,5,0)</f>
        <v>王苡蕎</v>
      </c>
      <c r="G115" s="77" t="str">
        <f>VLOOKUP($C115,工作表1!$A$2:$N$203,6,0)</f>
        <v>高雄市三民區東光國民小學</v>
      </c>
      <c r="H115" s="77" t="str">
        <f>VLOOKUP($C115,工作表1!$A$2:$N$203,7,0)</f>
        <v>曾苡涵</v>
      </c>
      <c r="I115" s="77" t="str">
        <f>VLOOKUP($C115,工作表1!$A$2:$N$203,8,0)</f>
        <v>高雄市三民區東光國民小學</v>
      </c>
      <c r="J115" s="77" t="str">
        <f>VLOOKUP($C115,工作表1!$A$2:$N$203,9,0)</f>
        <v>黃歆雅</v>
      </c>
      <c r="K115" s="77" t="str">
        <f>VLOOKUP($C115,工作表1!$A$2:$N$203,10,0)</f>
        <v>高雄市三民區東光國民小學</v>
      </c>
      <c r="L115" s="77" t="str">
        <f>VLOOKUP($C115,工作表1!$A$2:$N$203,11,0)</f>
        <v>楊宜倫</v>
      </c>
      <c r="M115" s="77" t="str">
        <f>VLOOKUP($C115,工作表1!$A$2:$N$203,12,0)</f>
        <v>高雄市三民區東光國民小學</v>
      </c>
      <c r="N115" s="77" t="str">
        <f>VLOOKUP($C115,工作表1!$A$2:$N$203,13,0)</f>
        <v>吳逢碩</v>
      </c>
      <c r="O115" s="77" t="str">
        <f>VLOOKUP($C115,工作表1!$A$2:$N$203,14,0)</f>
        <v>高雄市三民區東光國民小學</v>
      </c>
    </row>
    <row r="116" spans="1:15">
      <c r="A116" s="1">
        <v>53</v>
      </c>
      <c r="B116" s="8" t="s">
        <v>62</v>
      </c>
      <c r="C116" s="78" t="s">
        <v>186</v>
      </c>
      <c r="D116" s="2" t="s">
        <v>187</v>
      </c>
      <c r="E116" s="81"/>
      <c r="F116" s="77" t="str">
        <f>VLOOKUP(C116,工作表1!$A$2:$N$203,5,0)</f>
        <v>吳沛耘</v>
      </c>
      <c r="G116" s="77" t="str">
        <f>VLOOKUP($C116,工作表1!$A$2:$N$203,6,0)</f>
        <v>高雄市大樹區大樹國民小學</v>
      </c>
      <c r="H116" s="77" t="str">
        <f>VLOOKUP($C116,工作表1!$A$2:$N$203,7,0)</f>
        <v>吳沛寰</v>
      </c>
      <c r="I116" s="77" t="str">
        <f>VLOOKUP($C116,工作表1!$A$2:$N$203,8,0)</f>
        <v>高雄市大樹區大樹國民小學</v>
      </c>
      <c r="J116" s="77">
        <f>VLOOKUP($C116,工作表1!$A$2:$N$203,9,0)</f>
        <v>0</v>
      </c>
      <c r="K116" s="77">
        <f>VLOOKUP($C116,工作表1!$A$2:$N$203,10,0)</f>
        <v>0</v>
      </c>
      <c r="L116" s="77" t="str">
        <f>VLOOKUP($C116,工作表1!$A$2:$N$203,11,0)</f>
        <v>吳家禎</v>
      </c>
      <c r="M116" s="77" t="str">
        <f>VLOOKUP($C116,工作表1!$A$2:$N$203,12,0)</f>
        <v>國立屏東高級中學</v>
      </c>
      <c r="N116" s="77" t="str">
        <f>VLOOKUP($C116,工作表1!$A$2:$N$203,13,0)</f>
        <v>林佳慧</v>
      </c>
      <c r="O116" s="77" t="str">
        <f>VLOOKUP($C116,工作表1!$A$2:$N$203,14,0)</f>
        <v>國立屏東女子高級中學</v>
      </c>
    </row>
    <row r="117" spans="1:15">
      <c r="A117" s="1">
        <v>54</v>
      </c>
      <c r="B117" s="8" t="s">
        <v>62</v>
      </c>
      <c r="C117" s="78" t="s">
        <v>188</v>
      </c>
      <c r="D117" s="2" t="s">
        <v>189</v>
      </c>
      <c r="E117" s="81"/>
      <c r="F117" s="77" t="str">
        <f>VLOOKUP(C117,工作表1!$A$2:$N$203,5,0)</f>
        <v>張維珊</v>
      </c>
      <c r="G117" s="77" t="str">
        <f>VLOOKUP($C117,工作表1!$A$2:$N$203,6,0)</f>
        <v>臺北市立大學附設實驗國民小學</v>
      </c>
      <c r="H117" s="77">
        <f>VLOOKUP($C117,工作表1!$A$2:$N$203,7,0)</f>
        <v>0</v>
      </c>
      <c r="I117" s="77">
        <f>VLOOKUP($C117,工作表1!$A$2:$N$203,8,0)</f>
        <v>0</v>
      </c>
      <c r="J117" s="77">
        <f>VLOOKUP($C117,工作表1!$A$2:$N$203,9,0)</f>
        <v>0</v>
      </c>
      <c r="K117" s="77">
        <f>VLOOKUP($C117,工作表1!$A$2:$N$203,10,0)</f>
        <v>0</v>
      </c>
      <c r="L117" s="77" t="str">
        <f>VLOOKUP($C117,工作表1!$A$2:$N$203,11,0)</f>
        <v>豐佳燕</v>
      </c>
      <c r="M117" s="77" t="str">
        <f>VLOOKUP($C117,工作表1!$A$2:$N$203,12,0)</f>
        <v>臺北市立大學附設實驗國民小學</v>
      </c>
      <c r="N117" s="77" t="str">
        <f>VLOOKUP($C117,工作表1!$A$2:$N$203,13,0)</f>
        <v>童麗娜</v>
      </c>
      <c r="O117" s="77" t="str">
        <f>VLOOKUP($C117,工作表1!$A$2:$N$203,14,0)</f>
        <v>臺北市立大學附設實驗國民小學</v>
      </c>
    </row>
    <row r="118" spans="1:15">
      <c r="A118" s="1">
        <v>55</v>
      </c>
      <c r="B118" s="8" t="s">
        <v>62</v>
      </c>
      <c r="C118" s="78" t="s">
        <v>190</v>
      </c>
      <c r="D118" s="2" t="s">
        <v>191</v>
      </c>
      <c r="E118" s="81"/>
      <c r="F118" s="77" t="str">
        <f>VLOOKUP(C118,工作表1!$A$2:$N$203,5,0)</f>
        <v>李亮穎</v>
      </c>
      <c r="G118" s="77" t="str">
        <f>VLOOKUP($C118,工作表1!$A$2:$N$203,6,0)</f>
        <v>國立嘉義大學附設實驗國民小學</v>
      </c>
      <c r="H118" s="77" t="str">
        <f>VLOOKUP($C118,工作表1!$A$2:$N$203,7,0)</f>
        <v>王子岳</v>
      </c>
      <c r="I118" s="77" t="str">
        <f>VLOOKUP($C118,工作表1!$A$2:$N$203,8,0)</f>
        <v>國立嘉義大學附設實驗國民小學</v>
      </c>
      <c r="J118" s="77" t="str">
        <f>VLOOKUP($C118,工作表1!$A$2:$N$203,9,0)</f>
        <v>張恆瑞</v>
      </c>
      <c r="K118" s="77" t="str">
        <f>VLOOKUP($C118,工作表1!$A$2:$N$203,10,0)</f>
        <v>國立嘉義大學附設實驗國民小學</v>
      </c>
      <c r="L118" s="77" t="str">
        <f>VLOOKUP($C118,工作表1!$A$2:$N$203,11,0)</f>
        <v>翁秀玉</v>
      </c>
      <c r="M118" s="77" t="str">
        <f>VLOOKUP($C118,工作表1!$A$2:$N$203,12,0)</f>
        <v>國立嘉義大學附設實驗國民小學</v>
      </c>
      <c r="N118" s="77" t="str">
        <f>VLOOKUP($C118,工作表1!$A$2:$N$203,13,0)</f>
        <v>林秀貞</v>
      </c>
      <c r="O118" s="77" t="str">
        <f>VLOOKUP($C118,工作表1!$A$2:$N$203,14,0)</f>
        <v>嘉義市東區文雅國民小學</v>
      </c>
    </row>
    <row r="119" spans="1:15">
      <c r="A119" s="1">
        <v>56</v>
      </c>
      <c r="B119" s="8" t="s">
        <v>62</v>
      </c>
      <c r="C119" s="78" t="s">
        <v>192</v>
      </c>
      <c r="D119" s="2" t="s">
        <v>193</v>
      </c>
      <c r="E119" s="81"/>
      <c r="F119" s="77" t="str">
        <f>VLOOKUP(C119,工作表1!$A$2:$N$203,5,0)</f>
        <v>顏佳婕</v>
      </c>
      <c r="G119" s="77" t="str">
        <f>VLOOKUP($C119,工作表1!$A$2:$N$203,6,0)</f>
        <v>嘉義縣中埔鄉和睦國民小學</v>
      </c>
      <c r="H119" s="77" t="str">
        <f>VLOOKUP($C119,工作表1!$A$2:$N$203,7,0)</f>
        <v>郭品妤</v>
      </c>
      <c r="I119" s="77" t="str">
        <f>VLOOKUP($C119,工作表1!$A$2:$N$203,8,0)</f>
        <v>嘉義縣中埔鄉和睦國民小學</v>
      </c>
      <c r="J119" s="77" t="str">
        <f>VLOOKUP($C119,工作表1!$A$2:$N$203,9,0)</f>
        <v>曾宇賢</v>
      </c>
      <c r="K119" s="77" t="str">
        <f>VLOOKUP($C119,工作表1!$A$2:$N$203,10,0)</f>
        <v>嘉義縣中埔鄉和睦國民小學</v>
      </c>
      <c r="L119" s="77" t="str">
        <f>VLOOKUP($C119,工作表1!$A$2:$N$203,11,0)</f>
        <v>陳勝哲</v>
      </c>
      <c r="M119" s="77" t="str">
        <f>VLOOKUP($C119,工作表1!$A$2:$N$203,12,0)</f>
        <v>嘉義縣中埔鄉和睦國民小學</v>
      </c>
      <c r="N119" s="77" t="str">
        <f>VLOOKUP($C119,工作表1!$A$2:$N$203,13,0)</f>
        <v>蘇儀真</v>
      </c>
      <c r="O119" s="77" t="str">
        <f>VLOOKUP($C119,工作表1!$A$2:$N$203,14,0)</f>
        <v>嘉義縣中埔鄉和睦國民小學</v>
      </c>
    </row>
    <row r="120" spans="1:15">
      <c r="A120" s="1">
        <v>57</v>
      </c>
      <c r="B120" s="8" t="s">
        <v>62</v>
      </c>
      <c r="C120" s="78" t="s">
        <v>194</v>
      </c>
      <c r="D120" s="2" t="s">
        <v>195</v>
      </c>
      <c r="E120" s="81"/>
      <c r="F120" s="77" t="str">
        <f>VLOOKUP(C120,工作表1!$A$2:$N$203,5,0)</f>
        <v>王郁臻</v>
      </c>
      <c r="G120" s="77" t="str">
        <f>VLOOKUP($C120,工作表1!$A$2:$N$203,6,0)</f>
        <v>臺中市神岡區圳堵國民小學</v>
      </c>
      <c r="H120" s="77" t="str">
        <f>VLOOKUP($C120,工作表1!$A$2:$N$203,7,0)</f>
        <v>楊忠霖</v>
      </c>
      <c r="I120" s="77" t="str">
        <f>VLOOKUP($C120,工作表1!$A$2:$N$203,8,0)</f>
        <v>臺中市神岡區圳堵國民小學</v>
      </c>
      <c r="J120" s="77" t="str">
        <f>VLOOKUP($C120,工作表1!$A$2:$N$203,9,0)</f>
        <v>吳季孺</v>
      </c>
      <c r="K120" s="77" t="str">
        <f>VLOOKUP($C120,工作表1!$A$2:$N$203,10,0)</f>
        <v>臺中市神岡區圳堵國民小學</v>
      </c>
      <c r="L120" s="77" t="str">
        <f>VLOOKUP($C120,工作表1!$A$2:$N$203,11,0)</f>
        <v>賴春旭</v>
      </c>
      <c r="M120" s="77" t="str">
        <f>VLOOKUP($C120,工作表1!$A$2:$N$203,12,0)</f>
        <v>臺中市神岡區圳堵國民小學</v>
      </c>
      <c r="N120" s="77" t="str">
        <f>VLOOKUP($C120,工作表1!$A$2:$N$203,13,0)</f>
        <v>徐緁妤</v>
      </c>
      <c r="O120" s="77" t="str">
        <f>VLOOKUP($C120,工作表1!$A$2:$N$203,14,0)</f>
        <v>臺北市市立興雅國民小學</v>
      </c>
    </row>
    <row r="121" spans="1:15">
      <c r="A121" s="1">
        <v>58</v>
      </c>
      <c r="B121" s="8" t="s">
        <v>62</v>
      </c>
      <c r="C121" s="78" t="s">
        <v>196</v>
      </c>
      <c r="D121" s="2" t="s">
        <v>197</v>
      </c>
      <c r="E121" s="81"/>
      <c r="F121" s="77" t="str">
        <f>VLOOKUP(C121,工作表1!$A$2:$N$203,5,0)</f>
        <v>周俊燁</v>
      </c>
      <c r="G121" s="77" t="str">
        <f>VLOOKUP($C121,工作表1!$A$2:$N$203,6,0)</f>
        <v>臺北市立大學附設實驗國民小學</v>
      </c>
      <c r="H121" s="77" t="str">
        <f>VLOOKUP($C121,工作表1!$A$2:$N$203,7,0)</f>
        <v>邱議德</v>
      </c>
      <c r="I121" s="77" t="str">
        <f>VLOOKUP($C121,工作表1!$A$2:$N$203,8,0)</f>
        <v>臺北市立大學附設實驗國民小學</v>
      </c>
      <c r="J121" s="77" t="str">
        <f>VLOOKUP($C121,工作表1!$A$2:$N$203,9,0)</f>
        <v>邱寶萱</v>
      </c>
      <c r="K121" s="77" t="str">
        <f>VLOOKUP($C121,工作表1!$A$2:$N$203,10,0)</f>
        <v>臺北市立大學附設實驗國民小學</v>
      </c>
      <c r="L121" s="77" t="str">
        <f>VLOOKUP($C121,工作表1!$A$2:$N$203,11,0)</f>
        <v>豐佳燕</v>
      </c>
      <c r="M121" s="77" t="str">
        <f>VLOOKUP($C121,工作表1!$A$2:$N$203,12,0)</f>
        <v>臺北市立大學附設實驗國民小學</v>
      </c>
      <c r="N121" s="77" t="str">
        <f>VLOOKUP($C121,工作表1!$A$2:$N$203,13,0)</f>
        <v>武秀韻</v>
      </c>
      <c r="O121" s="77" t="str">
        <f>VLOOKUP($C121,工作表1!$A$2:$N$203,14,0)</f>
        <v>臺北市立大學附設實驗國民小學</v>
      </c>
    </row>
    <row r="122" spans="1:15">
      <c r="A122" s="1">
        <v>59</v>
      </c>
      <c r="B122" s="8" t="s">
        <v>62</v>
      </c>
      <c r="C122" s="78" t="s">
        <v>198</v>
      </c>
      <c r="D122" s="2" t="s">
        <v>199</v>
      </c>
      <c r="E122" s="81"/>
      <c r="F122" s="77" t="str">
        <f>VLOOKUP(C122,工作表1!$A$2:$N$203,5,0)</f>
        <v>蘇宥蓁</v>
      </c>
      <c r="G122" s="77" t="str">
        <f>VLOOKUP($C122,工作表1!$A$2:$N$203,6,0)</f>
        <v>高雄市新興區新興國民小學</v>
      </c>
      <c r="H122" s="77" t="str">
        <f>VLOOKUP($C122,工作表1!$A$2:$N$203,7,0)</f>
        <v>胡綵玲</v>
      </c>
      <c r="I122" s="77" t="str">
        <f>VLOOKUP($C122,工作表1!$A$2:$N$203,8,0)</f>
        <v>高雄市鳥松區大華國民小學</v>
      </c>
      <c r="J122" s="77">
        <f>VLOOKUP($C122,工作表1!$A$2:$N$203,9,0)</f>
        <v>0</v>
      </c>
      <c r="K122" s="77">
        <f>VLOOKUP($C122,工作表1!$A$2:$N$203,10,0)</f>
        <v>0</v>
      </c>
      <c r="L122" s="77" t="str">
        <f>VLOOKUP($C122,工作表1!$A$2:$N$203,11,0)</f>
        <v>曾張義</v>
      </c>
      <c r="M122" s="77" t="str">
        <f>VLOOKUP($C122,工作表1!$A$2:$N$203,12,0)</f>
        <v>三分之一創意工作坊</v>
      </c>
      <c r="N122" s="77" t="str">
        <f>VLOOKUP($C122,工作表1!$A$2:$N$203,13,0)</f>
        <v>陳樺瑩</v>
      </c>
      <c r="O122" s="77" t="str">
        <f>VLOOKUP($C122,工作表1!$A$2:$N$203,14,0)</f>
        <v>高雄市新興區新興國民小學</v>
      </c>
    </row>
    <row r="123" spans="1:15">
      <c r="A123" s="1">
        <v>60</v>
      </c>
      <c r="B123" s="8" t="s">
        <v>62</v>
      </c>
      <c r="C123" s="78" t="s">
        <v>200</v>
      </c>
      <c r="D123" s="2" t="s">
        <v>201</v>
      </c>
      <c r="E123" s="81"/>
      <c r="F123" s="77" t="str">
        <f>VLOOKUP(C123,工作表1!$A$2:$N$203,5,0)</f>
        <v>陳妍菲</v>
      </c>
      <c r="G123" s="77" t="str">
        <f>VLOOKUP($C123,工作表1!$A$2:$N$203,6,0)</f>
        <v>高雄市三民區東光國民小學</v>
      </c>
      <c r="H123" s="77" t="str">
        <f>VLOOKUP($C123,工作表1!$A$2:$N$203,7,0)</f>
        <v>陳彥勳</v>
      </c>
      <c r="I123" s="77" t="str">
        <f>VLOOKUP($C123,工作表1!$A$2:$N$203,8,0)</f>
        <v>高雄市三民區東光國民小學</v>
      </c>
      <c r="J123" s="77">
        <f>VLOOKUP($C123,工作表1!$A$2:$N$203,9,0)</f>
        <v>0</v>
      </c>
      <c r="K123" s="77">
        <f>VLOOKUP($C123,工作表1!$A$2:$N$203,10,0)</f>
        <v>0</v>
      </c>
      <c r="L123" s="77" t="str">
        <f>VLOOKUP($C123,工作表1!$A$2:$N$203,11,0)</f>
        <v>楊宜倫</v>
      </c>
      <c r="M123" s="77" t="str">
        <f>VLOOKUP($C123,工作表1!$A$2:$N$203,12,0)</f>
        <v>高雄市三民區東光國民小學</v>
      </c>
      <c r="N123" s="77" t="str">
        <f>VLOOKUP($C123,工作表1!$A$2:$N$203,13,0)</f>
        <v>陳怡仁</v>
      </c>
      <c r="O123" s="77" t="str">
        <f>VLOOKUP($C123,工作表1!$A$2:$N$203,14,0)</f>
        <v>高雄市立 林園高中</v>
      </c>
    </row>
    <row r="124" spans="1:15" ht="8.25" customHeight="1">
      <c r="F124" s="77" t="e">
        <f>VLOOKUP(C124,工作表1!$A$2:$N$203,5,0)</f>
        <v>#N/A</v>
      </c>
      <c r="G124" s="77" t="e">
        <f>VLOOKUP($C124,工作表1!$A$2:$N$203,6,0)</f>
        <v>#N/A</v>
      </c>
      <c r="H124" s="77" t="e">
        <f>VLOOKUP($C124,工作表1!$A$2:$N$203,7,0)</f>
        <v>#N/A</v>
      </c>
      <c r="I124" s="77" t="e">
        <f>VLOOKUP($C124,工作表1!$A$2:$N$203,8,0)</f>
        <v>#N/A</v>
      </c>
      <c r="J124" s="77" t="e">
        <f>VLOOKUP($C124,工作表1!$A$2:$N$203,9,0)</f>
        <v>#N/A</v>
      </c>
      <c r="K124" s="77" t="e">
        <f>VLOOKUP($C124,工作表1!$A$2:$N$203,10,0)</f>
        <v>#N/A</v>
      </c>
      <c r="L124" s="77" t="e">
        <f>VLOOKUP($C124,工作表1!$A$2:$N$203,11,0)</f>
        <v>#N/A</v>
      </c>
      <c r="M124" s="77" t="e">
        <f>VLOOKUP($C124,工作表1!$A$2:$N$203,12,0)</f>
        <v>#N/A</v>
      </c>
      <c r="N124" s="77" t="e">
        <f>VLOOKUP($C124,工作表1!$A$2:$N$203,13,0)</f>
        <v>#N/A</v>
      </c>
      <c r="O124" s="77" t="e">
        <f>VLOOKUP($C124,工作表1!$A$2:$N$203,14,0)</f>
        <v>#N/A</v>
      </c>
    </row>
    <row r="125" spans="1:15">
      <c r="A125" s="1">
        <v>1</v>
      </c>
      <c r="B125" s="7" t="s">
        <v>203</v>
      </c>
      <c r="C125" s="67" t="s">
        <v>204</v>
      </c>
      <c r="D125" s="2" t="s">
        <v>205</v>
      </c>
      <c r="E125" s="81" t="s">
        <v>246</v>
      </c>
      <c r="F125" s="77" t="str">
        <f>VLOOKUP(C125,工作表1!$A$2:$N$203,5,0)</f>
        <v>鄭惠云</v>
      </c>
      <c r="G125" s="77" t="str">
        <f>VLOOKUP($C125,工作表1!$A$2:$N$203,6,0)</f>
        <v>高雄市新興區信義國民小學</v>
      </c>
      <c r="H125" s="77" t="str">
        <f>VLOOKUP($C125,工作表1!$A$2:$N$203,7,0)</f>
        <v>鄭淳芸</v>
      </c>
      <c r="I125" s="77" t="str">
        <f>VLOOKUP($C125,工作表1!$A$2:$N$203,8,0)</f>
        <v>高雄市新興區信義國民小學</v>
      </c>
      <c r="J125" s="77">
        <f>VLOOKUP($C125,工作表1!$A$2:$N$203,9,0)</f>
        <v>0</v>
      </c>
      <c r="K125" s="77">
        <f>VLOOKUP($C125,工作表1!$A$2:$N$203,10,0)</f>
        <v>0</v>
      </c>
      <c r="L125" s="77" t="str">
        <f>VLOOKUP($C125,工作表1!$A$2:$N$203,11,0)</f>
        <v>胡博景</v>
      </c>
      <c r="M125" s="77" t="str">
        <f>VLOOKUP($C125,工作表1!$A$2:$N$203,12,0)</f>
        <v>金屬中心</v>
      </c>
      <c r="N125" s="77" t="str">
        <f>VLOOKUP($C125,工作表1!$A$2:$N$203,13,0)</f>
        <v>李美螢</v>
      </c>
      <c r="O125" s="77" t="str">
        <f>VLOOKUP($C125,工作表1!$A$2:$N$203,14,0)</f>
        <v>高雄市立高級商業職業學校</v>
      </c>
    </row>
    <row r="126" spans="1:15">
      <c r="A126" s="1">
        <v>2</v>
      </c>
      <c r="B126" s="7" t="s">
        <v>203</v>
      </c>
      <c r="C126" s="67" t="s">
        <v>206</v>
      </c>
      <c r="D126" s="2" t="s">
        <v>207</v>
      </c>
      <c r="E126" s="81"/>
      <c r="F126" s="77" t="str">
        <f>VLOOKUP(C126,工作表1!$A$2:$N$203,5,0)</f>
        <v>黃詩芸</v>
      </c>
      <c r="G126" s="77" t="str">
        <f>VLOOKUP($C126,工作表1!$A$2:$N$203,6,0)</f>
        <v>高雄市三民區獅湖國民小學</v>
      </c>
      <c r="H126" s="77" t="str">
        <f>VLOOKUP($C126,工作表1!$A$2:$N$203,7,0)</f>
        <v>黃翊宸</v>
      </c>
      <c r="I126" s="77" t="str">
        <f>VLOOKUP($C126,工作表1!$A$2:$N$203,8,0)</f>
        <v>高雄市三民區河堤國民小學</v>
      </c>
      <c r="J126" s="77">
        <f>VLOOKUP($C126,工作表1!$A$2:$N$203,9,0)</f>
        <v>0</v>
      </c>
      <c r="K126" s="77">
        <f>VLOOKUP($C126,工作表1!$A$2:$N$203,10,0)</f>
        <v>0</v>
      </c>
      <c r="L126" s="77" t="str">
        <f>VLOOKUP($C126,工作表1!$A$2:$N$203,11,0)</f>
        <v>廖素禎</v>
      </c>
      <c r="M126" s="77" t="str">
        <f>VLOOKUP($C126,工作表1!$A$2:$N$203,12,0)</f>
        <v>高雄市三民區博愛國民小學</v>
      </c>
      <c r="N126" s="77" t="str">
        <f>VLOOKUP($C126,工作表1!$A$2:$N$203,13,0)</f>
        <v>黃竣鴻</v>
      </c>
      <c r="O126" s="77" t="str">
        <f>VLOOKUP($C126,工作表1!$A$2:$N$203,14,0)</f>
        <v>高雄市三民區鼎金國民小學</v>
      </c>
    </row>
    <row r="127" spans="1:15">
      <c r="A127" s="1">
        <v>3</v>
      </c>
      <c r="B127" s="7" t="s">
        <v>203</v>
      </c>
      <c r="C127" s="67" t="s">
        <v>208</v>
      </c>
      <c r="D127" s="2" t="s">
        <v>209</v>
      </c>
      <c r="E127" s="81"/>
      <c r="F127" s="77" t="str">
        <f>VLOOKUP(C127,工作表1!$A$2:$N$203,5,0)</f>
        <v>陳昱翔</v>
      </c>
      <c r="G127" s="77" t="str">
        <f>VLOOKUP($C127,工作表1!$A$2:$N$203,6,0)</f>
        <v>高雄市三民區東光國民小學</v>
      </c>
      <c r="H127" s="77" t="str">
        <f>VLOOKUP($C127,工作表1!$A$2:$N$203,7,0)</f>
        <v>陳昱翰</v>
      </c>
      <c r="I127" s="77" t="str">
        <f>VLOOKUP($C127,工作表1!$A$2:$N$203,8,0)</f>
        <v>高雄市三民區東光國民小學</v>
      </c>
      <c r="J127" s="77" t="str">
        <f>VLOOKUP($C127,工作表1!$A$2:$N$203,9,0)</f>
        <v>張家芸</v>
      </c>
      <c r="K127" s="77" t="str">
        <f>VLOOKUP($C127,工作表1!$A$2:$N$203,10,0)</f>
        <v>高雄市三民區東光國民小學</v>
      </c>
      <c r="L127" s="77" t="str">
        <f>VLOOKUP($C127,工作表1!$A$2:$N$203,11,0)</f>
        <v>楊宜倫</v>
      </c>
      <c r="M127" s="77" t="str">
        <f>VLOOKUP($C127,工作表1!$A$2:$N$203,12,0)</f>
        <v>高雄市三民區東光國民小學</v>
      </c>
      <c r="N127" s="77" t="str">
        <f>VLOOKUP($C127,工作表1!$A$2:$N$203,13,0)</f>
        <v>林慶芳</v>
      </c>
      <c r="O127" s="77" t="str">
        <f>VLOOKUP($C127,工作表1!$A$2:$N$203,14,0)</f>
        <v>高雄市三民區東光國民小學</v>
      </c>
    </row>
    <row r="128" spans="1:15">
      <c r="A128" s="1">
        <v>4</v>
      </c>
      <c r="B128" s="7" t="s">
        <v>203</v>
      </c>
      <c r="C128" s="67" t="s">
        <v>210</v>
      </c>
      <c r="D128" s="2" t="s">
        <v>211</v>
      </c>
      <c r="E128" s="81"/>
      <c r="F128" s="77" t="str">
        <f>VLOOKUP(C128,工作表1!$A$2:$N$203,5,0)</f>
        <v>吳紹銓</v>
      </c>
      <c r="G128" s="77" t="str">
        <f>VLOOKUP($C128,工作表1!$A$2:$N$203,6,0)</f>
        <v>高雄市三民區東光國民小學</v>
      </c>
      <c r="H128" s="77" t="str">
        <f>VLOOKUP($C128,工作表1!$A$2:$N$203,7,0)</f>
        <v>吳奕萱</v>
      </c>
      <c r="I128" s="77" t="str">
        <f>VLOOKUP($C128,工作表1!$A$2:$N$203,8,0)</f>
        <v>高雄市三民區東光國民小學</v>
      </c>
      <c r="J128" s="77" t="str">
        <f>VLOOKUP($C128,工作表1!$A$2:$N$203,9,0)</f>
        <v>王天鍇</v>
      </c>
      <c r="K128" s="77" t="str">
        <f>VLOOKUP($C128,工作表1!$A$2:$N$203,10,0)</f>
        <v>高雄市三民區東光國民小學</v>
      </c>
      <c r="L128" s="77" t="str">
        <f>VLOOKUP($C128,工作表1!$A$2:$N$203,11,0)</f>
        <v>楊宜倫</v>
      </c>
      <c r="M128" s="77" t="str">
        <f>VLOOKUP($C128,工作表1!$A$2:$N$203,12,0)</f>
        <v>高雄市三民區東光國民小學</v>
      </c>
      <c r="N128" s="77" t="str">
        <f>VLOOKUP($C128,工作表1!$A$2:$N$203,13,0)</f>
        <v>林慶芳</v>
      </c>
      <c r="O128" s="77" t="str">
        <f>VLOOKUP($C128,工作表1!$A$2:$N$203,14,0)</f>
        <v>高雄市三民區東光國民小學</v>
      </c>
    </row>
    <row r="129" spans="1:15">
      <c r="A129" s="1">
        <v>5</v>
      </c>
      <c r="B129" s="7" t="s">
        <v>203</v>
      </c>
      <c r="C129" s="67" t="s">
        <v>212</v>
      </c>
      <c r="D129" s="2" t="s">
        <v>213</v>
      </c>
      <c r="E129" s="81"/>
      <c r="F129" s="77" t="str">
        <f>VLOOKUP(C129,工作表1!$A$2:$N$203,5,0)</f>
        <v>李承翰</v>
      </c>
      <c r="G129" s="77" t="str">
        <f>VLOOKUP($C129,工作表1!$A$2:$N$203,6,0)</f>
        <v>高雄市三民區東光國民小學</v>
      </c>
      <c r="H129" s="77" t="str">
        <f>VLOOKUP($C129,工作表1!$A$2:$N$203,7,0)</f>
        <v>蔡寬洋</v>
      </c>
      <c r="I129" s="77" t="str">
        <f>VLOOKUP($C129,工作表1!$A$2:$N$203,8,0)</f>
        <v>高雄市三民區東光國民小學</v>
      </c>
      <c r="J129" s="77" t="str">
        <f>VLOOKUP($C129,工作表1!$A$2:$N$203,9,0)</f>
        <v>李承蓁</v>
      </c>
      <c r="K129" s="77" t="str">
        <f>VLOOKUP($C129,工作表1!$A$2:$N$203,10,0)</f>
        <v>高雄市三民區東光國民小學</v>
      </c>
      <c r="L129" s="77" t="str">
        <f>VLOOKUP($C129,工作表1!$A$2:$N$203,11,0)</f>
        <v>楊宜倫</v>
      </c>
      <c r="M129" s="77" t="str">
        <f>VLOOKUP($C129,工作表1!$A$2:$N$203,12,0)</f>
        <v>高雄市三民區東光國民小學</v>
      </c>
      <c r="N129" s="77" t="str">
        <f>VLOOKUP($C129,工作表1!$A$2:$N$203,13,0)</f>
        <v>黃凱珺</v>
      </c>
      <c r="O129" s="77" t="str">
        <f>VLOOKUP($C129,工作表1!$A$2:$N$203,14,0)</f>
        <v>高雄市三民區東光國民小學</v>
      </c>
    </row>
    <row r="130" spans="1:15">
      <c r="A130" s="1">
        <v>6</v>
      </c>
      <c r="B130" s="7" t="s">
        <v>203</v>
      </c>
      <c r="C130" s="67" t="s">
        <v>214</v>
      </c>
      <c r="D130" s="2" t="s">
        <v>215</v>
      </c>
      <c r="E130" s="81"/>
      <c r="F130" s="77" t="str">
        <f>VLOOKUP(C130,工作表1!$A$2:$N$203,5,0)</f>
        <v>黃宇綸</v>
      </c>
      <c r="G130" s="77" t="str">
        <f>VLOOKUP($C130,工作表1!$A$2:$N$203,6,0)</f>
        <v>高雄市鼓山區中山國民小學</v>
      </c>
      <c r="H130" s="77" t="str">
        <f>VLOOKUP($C130,工作表1!$A$2:$N$203,7,0)</f>
        <v>林芯得</v>
      </c>
      <c r="I130" s="77" t="str">
        <f>VLOOKUP($C130,工作表1!$A$2:$N$203,8,0)</f>
        <v>高雄市鼓山區中山國民小學</v>
      </c>
      <c r="J130" s="77" t="str">
        <f>VLOOKUP($C130,工作表1!$A$2:$N$203,9,0)</f>
        <v>高紹凱</v>
      </c>
      <c r="K130" s="77" t="str">
        <f>VLOOKUP($C130,工作表1!$A$2:$N$203,10,0)</f>
        <v>高雄市鼓山區中山國民小學</v>
      </c>
      <c r="L130" s="77" t="str">
        <f>VLOOKUP($C130,工作表1!$A$2:$N$203,11,0)</f>
        <v>王淑玲</v>
      </c>
      <c r="M130" s="77" t="str">
        <f>VLOOKUP($C130,工作表1!$A$2:$N$203,12,0)</f>
        <v>高雄市鼓山區中山國民小學</v>
      </c>
      <c r="N130" s="77" t="str">
        <f>VLOOKUP($C130,工作表1!$A$2:$N$203,13,0)</f>
        <v>黃勝吉</v>
      </c>
      <c r="O130" s="77" t="str">
        <f>VLOOKUP($C130,工作表1!$A$2:$N$203,14,0)</f>
        <v>高雄市鼓山區中山國民小學</v>
      </c>
    </row>
    <row r="131" spans="1:15">
      <c r="A131" s="1">
        <v>7</v>
      </c>
      <c r="B131" s="7" t="s">
        <v>203</v>
      </c>
      <c r="C131" s="67" t="s">
        <v>216</v>
      </c>
      <c r="D131" s="2" t="s">
        <v>217</v>
      </c>
      <c r="E131" s="81"/>
      <c r="F131" s="77" t="str">
        <f>VLOOKUP(C131,工作表1!$A$2:$N$203,5,0)</f>
        <v>陳彥佑</v>
      </c>
      <c r="G131" s="77" t="str">
        <f>VLOOKUP($C131,工作表1!$A$2:$N$203,6,0)</f>
        <v>高雄市三民區東光國民小學</v>
      </c>
      <c r="H131" s="77" t="str">
        <f>VLOOKUP($C131,工作表1!$A$2:$N$203,7,0)</f>
        <v>陳亮宇</v>
      </c>
      <c r="I131" s="77" t="str">
        <f>VLOOKUP($C131,工作表1!$A$2:$N$203,8,0)</f>
        <v>高雄市三民區東光國民小學</v>
      </c>
      <c r="J131" s="77" t="str">
        <f>VLOOKUP($C131,工作表1!$A$2:$N$203,9,0)</f>
        <v>張耀仁</v>
      </c>
      <c r="K131" s="77" t="str">
        <f>VLOOKUP($C131,工作表1!$A$2:$N$203,10,0)</f>
        <v>高雄市三民區東光國民小學</v>
      </c>
      <c r="L131" s="77" t="str">
        <f>VLOOKUP($C131,工作表1!$A$2:$N$203,11,0)</f>
        <v>楊宜倫</v>
      </c>
      <c r="M131" s="77" t="str">
        <f>VLOOKUP($C131,工作表1!$A$2:$N$203,12,0)</f>
        <v>高雄市三民區東光國民小學</v>
      </c>
      <c r="N131" s="77" t="str">
        <f>VLOOKUP($C131,工作表1!$A$2:$N$203,13,0)</f>
        <v>黃靖華</v>
      </c>
      <c r="O131" s="77" t="str">
        <f>VLOOKUP($C131,工作表1!$A$2:$N$203,14,0)</f>
        <v>高雄市三民區東光國民小學</v>
      </c>
    </row>
    <row r="132" spans="1:15">
      <c r="A132" s="1">
        <v>8</v>
      </c>
      <c r="B132" s="7" t="s">
        <v>203</v>
      </c>
      <c r="C132" s="67" t="s">
        <v>218</v>
      </c>
      <c r="D132" s="2" t="s">
        <v>219</v>
      </c>
      <c r="E132" s="81"/>
      <c r="F132" s="77" t="str">
        <f>VLOOKUP(C132,工作表1!$A$2:$N$203,5,0)</f>
        <v>劉芊廷</v>
      </c>
      <c r="G132" s="77" t="str">
        <f>VLOOKUP($C132,工作表1!$A$2:$N$203,6,0)</f>
        <v>臺北市中山區大直國民小學</v>
      </c>
      <c r="H132" s="77" t="str">
        <f>VLOOKUP($C132,工作表1!$A$2:$N$203,7,0)</f>
        <v>陳冠妍</v>
      </c>
      <c r="I132" s="77" t="str">
        <f>VLOOKUP($C132,工作表1!$A$2:$N$203,8,0)</f>
        <v>臺北市中山區永安國民小學</v>
      </c>
      <c r="J132" s="77">
        <f>VLOOKUP($C132,工作表1!$A$2:$N$203,9,0)</f>
        <v>0</v>
      </c>
      <c r="K132" s="77">
        <f>VLOOKUP($C132,工作表1!$A$2:$N$203,10,0)</f>
        <v>0</v>
      </c>
      <c r="L132" s="77" t="str">
        <f>VLOOKUP($C132,工作表1!$A$2:$N$203,11,0)</f>
        <v>劉亦恭</v>
      </c>
      <c r="M132" s="77" t="str">
        <f>VLOOKUP($C132,工作表1!$A$2:$N$203,12,0)</f>
        <v>臺北市中山區大直國民小學(家長)</v>
      </c>
      <c r="N132" s="77" t="str">
        <f>VLOOKUP($C132,工作表1!$A$2:$N$203,13,0)</f>
        <v>周芳如</v>
      </c>
      <c r="O132" s="77" t="str">
        <f>VLOOKUP($C132,工作表1!$A$2:$N$203,14,0)</f>
        <v>臺北市中山區永安國民小學(家長)</v>
      </c>
    </row>
    <row r="133" spans="1:15">
      <c r="A133" s="1">
        <v>9</v>
      </c>
      <c r="B133" s="7" t="s">
        <v>203</v>
      </c>
      <c r="C133" s="67" t="s">
        <v>220</v>
      </c>
      <c r="D133" s="2" t="s">
        <v>221</v>
      </c>
      <c r="E133" s="81"/>
      <c r="F133" s="77" t="str">
        <f>VLOOKUP(C133,工作表1!$A$2:$N$203,5,0)</f>
        <v>林奕叡</v>
      </c>
      <c r="G133" s="77" t="str">
        <f>VLOOKUP($C133,工作表1!$A$2:$N$203,6,0)</f>
        <v>高雄市新興區信義國民小學</v>
      </c>
      <c r="H133" s="77">
        <f>VLOOKUP($C133,工作表1!$A$2:$N$203,7,0)</f>
        <v>0</v>
      </c>
      <c r="I133" s="77">
        <f>VLOOKUP($C133,工作表1!$A$2:$N$203,8,0)</f>
        <v>0</v>
      </c>
      <c r="J133" s="77">
        <f>VLOOKUP($C133,工作表1!$A$2:$N$203,9,0)</f>
        <v>0</v>
      </c>
      <c r="K133" s="77">
        <f>VLOOKUP($C133,工作表1!$A$2:$N$203,10,0)</f>
        <v>0</v>
      </c>
      <c r="L133" s="77" t="str">
        <f>VLOOKUP($C133,工作表1!$A$2:$N$203,11,0)</f>
        <v>歐姿慧</v>
      </c>
      <c r="M133" s="77" t="str">
        <f>VLOOKUP($C133,工作表1!$A$2:$N$203,12,0)</f>
        <v>大自然補習班</v>
      </c>
      <c r="N133" s="77" t="str">
        <f>VLOOKUP($C133,工作表1!$A$2:$N$203,13,0)</f>
        <v>孫玉明</v>
      </c>
      <c r="O133" s="77" t="str">
        <f>VLOOKUP($C133,工作表1!$A$2:$N$203,14,0)</f>
        <v>高雄市新興區信義國民小學</v>
      </c>
    </row>
    <row r="134" spans="1:15">
      <c r="A134" s="1">
        <v>10</v>
      </c>
      <c r="B134" s="7" t="s">
        <v>203</v>
      </c>
      <c r="C134" s="67" t="s">
        <v>222</v>
      </c>
      <c r="D134" s="2" t="s">
        <v>223</v>
      </c>
      <c r="E134" s="81"/>
      <c r="F134" s="77" t="str">
        <f>VLOOKUP(C134,工作表1!$A$2:$N$203,5,0)</f>
        <v>蘇昱承</v>
      </c>
      <c r="G134" s="77" t="str">
        <f>VLOOKUP($C134,工作表1!$A$2:$N$203,6,0)</f>
        <v>高雄市立高雄市楠梓區楠陽國民小學</v>
      </c>
      <c r="H134" s="77">
        <f>VLOOKUP($C134,工作表1!$A$2:$N$203,7,0)</f>
        <v>0</v>
      </c>
      <c r="I134" s="77">
        <f>VLOOKUP($C134,工作表1!$A$2:$N$203,8,0)</f>
        <v>0</v>
      </c>
      <c r="J134" s="77">
        <f>VLOOKUP($C134,工作表1!$A$2:$N$203,9,0)</f>
        <v>0</v>
      </c>
      <c r="K134" s="77">
        <f>VLOOKUP($C134,工作表1!$A$2:$N$203,10,0)</f>
        <v>0</v>
      </c>
      <c r="L134" s="77" t="str">
        <f>VLOOKUP($C134,工作表1!$A$2:$N$203,11,0)</f>
        <v>龔士琦</v>
      </c>
      <c r="M134" s="77" t="str">
        <f>VLOOKUP($C134,工作表1!$A$2:$N$203,12,0)</f>
        <v>高雄市楠梓區楠陽國民小學</v>
      </c>
      <c r="N134" s="77" t="str">
        <f>VLOOKUP($C134,工作表1!$A$2:$N$203,13,0)</f>
        <v>李雪因</v>
      </c>
      <c r="O134" s="77" t="str">
        <f>VLOOKUP($C134,工作表1!$A$2:$N$203,14,0)</f>
        <v>高雄市楠梓區楠陽國民小學</v>
      </c>
    </row>
    <row r="135" spans="1:15">
      <c r="A135" s="1">
        <v>11</v>
      </c>
      <c r="B135" s="7" t="s">
        <v>203</v>
      </c>
      <c r="C135" s="67" t="s">
        <v>224</v>
      </c>
      <c r="D135" s="2" t="s">
        <v>225</v>
      </c>
      <c r="E135" s="81"/>
      <c r="F135" s="77" t="str">
        <f>VLOOKUP(C135,工作表1!$A$2:$N$203,5,0)</f>
        <v>柯孟廷</v>
      </c>
      <c r="G135" s="77" t="str">
        <f>VLOOKUP($C135,工作表1!$A$2:$N$203,6,0)</f>
        <v>嘉義縣朴子市朴子國民小學</v>
      </c>
      <c r="H135" s="77" t="str">
        <f>VLOOKUP($C135,工作表1!$A$2:$N$203,7,0)</f>
        <v>楊卜丞</v>
      </c>
      <c r="I135" s="77" t="str">
        <f>VLOOKUP($C135,工作表1!$A$2:$N$203,8,0)</f>
        <v>嘉義縣朴子市朴子國民小學</v>
      </c>
      <c r="J135" s="77" t="str">
        <f>VLOOKUP($C135,工作表1!$A$2:$N$203,9,0)</f>
        <v>侯竑禔</v>
      </c>
      <c r="K135" s="77" t="str">
        <f>VLOOKUP($C135,工作表1!$A$2:$N$203,10,0)</f>
        <v>嘉義縣朴子市朴子國民小學</v>
      </c>
      <c r="L135" s="77" t="str">
        <f>VLOOKUP($C135,工作表1!$A$2:$N$203,11,0)</f>
        <v>黃佳慧</v>
      </c>
      <c r="M135" s="77" t="str">
        <f>VLOOKUP($C135,工作表1!$A$2:$N$203,12,0)</f>
        <v>嘉義縣朴子市朴子國民小學</v>
      </c>
      <c r="N135" s="77" t="str">
        <f>VLOOKUP($C135,工作表1!$A$2:$N$203,13,0)</f>
        <v>黃郁雯</v>
      </c>
      <c r="O135" s="77" t="str">
        <f>VLOOKUP($C135,工作表1!$A$2:$N$203,14,0)</f>
        <v>嘉義縣朴子市朴子國民小學</v>
      </c>
    </row>
    <row r="136" spans="1:15">
      <c r="A136" s="1">
        <v>12</v>
      </c>
      <c r="B136" s="7" t="s">
        <v>203</v>
      </c>
      <c r="C136" s="67" t="s">
        <v>226</v>
      </c>
      <c r="D136" s="2" t="s">
        <v>227</v>
      </c>
      <c r="E136" s="81"/>
      <c r="F136" s="77" t="str">
        <f>VLOOKUP(C136,工作表1!$A$2:$N$203,5,0)</f>
        <v>劉家丞</v>
      </c>
      <c r="G136" s="77" t="str">
        <f>VLOOKUP($C136,工作表1!$A$2:$N$203,6,0)</f>
        <v>新北市土城區廣福國民小學</v>
      </c>
      <c r="H136" s="77" t="str">
        <f>VLOOKUP($C136,工作表1!$A$2:$N$203,7,0)</f>
        <v>黃歆惟</v>
      </c>
      <c r="I136" s="77" t="str">
        <f>VLOOKUP($C136,工作表1!$A$2:$N$203,8,0)</f>
        <v>新北市土城區廣福國民小學</v>
      </c>
      <c r="J136" s="77">
        <f>VLOOKUP($C136,工作表1!$A$2:$N$203,9,0)</f>
        <v>0</v>
      </c>
      <c r="K136" s="77">
        <f>VLOOKUP($C136,工作表1!$A$2:$N$203,10,0)</f>
        <v>0</v>
      </c>
      <c r="L136" s="77" t="str">
        <f>VLOOKUP($C136,工作表1!$A$2:$N$203,11,0)</f>
        <v>黃姿維</v>
      </c>
      <c r="M136" s="77" t="str">
        <f>VLOOKUP($C136,工作表1!$A$2:$N$203,12,0)</f>
        <v>新北市土城區廣福國民小學</v>
      </c>
      <c r="N136" s="77" t="str">
        <f>VLOOKUP($C136,工作表1!$A$2:$N$203,13,0)</f>
        <v>張衿綾</v>
      </c>
      <c r="O136" s="77" t="str">
        <f>VLOOKUP($C136,工作表1!$A$2:$N$203,14,0)</f>
        <v>新北市土城區廣福國民小學</v>
      </c>
    </row>
    <row r="137" spans="1:15">
      <c r="A137" s="1">
        <v>13</v>
      </c>
      <c r="B137" s="7" t="s">
        <v>203</v>
      </c>
      <c r="C137" s="67" t="s">
        <v>228</v>
      </c>
      <c r="D137" s="2" t="s">
        <v>229</v>
      </c>
      <c r="E137" s="81"/>
      <c r="F137" s="77" t="str">
        <f>VLOOKUP(C137,工作表1!$A$2:$N$203,5,0)</f>
        <v>高英豪</v>
      </c>
      <c r="G137" s="77" t="str">
        <f>VLOOKUP($C137,工作表1!$A$2:$N$203,6,0)</f>
        <v>臺中市大里區內新國民小學</v>
      </c>
      <c r="H137" s="77" t="str">
        <f>VLOOKUP($C137,工作表1!$A$2:$N$203,7,0)</f>
        <v>陳譽文</v>
      </c>
      <c r="I137" s="77" t="str">
        <f>VLOOKUP($C137,工作表1!$A$2:$N$203,8,0)</f>
        <v>臺中市大里區內新國民小學</v>
      </c>
      <c r="J137" s="77" t="str">
        <f>VLOOKUP($C137,工作表1!$A$2:$N$203,9,0)</f>
        <v>陳文靖</v>
      </c>
      <c r="K137" s="77" t="str">
        <f>VLOOKUP($C137,工作表1!$A$2:$N$203,10,0)</f>
        <v>臺中市大里區內新國民小學</v>
      </c>
      <c r="L137" s="77" t="str">
        <f>VLOOKUP($C137,工作表1!$A$2:$N$203,11,0)</f>
        <v>張聖藝</v>
      </c>
      <c r="M137" s="77" t="str">
        <f>VLOOKUP($C137,工作表1!$A$2:$N$203,12,0)</f>
        <v>臺中市大里區內新國民小學</v>
      </c>
      <c r="N137" s="77" t="str">
        <f>VLOOKUP($C137,工作表1!$A$2:$N$203,13,0)</f>
        <v>洪加俐</v>
      </c>
      <c r="O137" s="77" t="str">
        <f>VLOOKUP($C137,工作表1!$A$2:$N$203,14,0)</f>
        <v>臺中市大里區內新國民小學</v>
      </c>
    </row>
    <row r="138" spans="1:15">
      <c r="A138" s="1">
        <v>14</v>
      </c>
      <c r="B138" s="7" t="s">
        <v>203</v>
      </c>
      <c r="C138" s="67" t="s">
        <v>230</v>
      </c>
      <c r="D138" s="2" t="s">
        <v>231</v>
      </c>
      <c r="E138" s="81"/>
      <c r="F138" s="77" t="str">
        <f>VLOOKUP(C138,工作表1!$A$2:$N$203,5,0)</f>
        <v>游必揚</v>
      </c>
      <c r="G138" s="77" t="str">
        <f>VLOOKUP($C138,工作表1!$A$2:$N$203,6,0)</f>
        <v>宜蘭縣羅東鎮公正國民小學</v>
      </c>
      <c r="H138" s="77" t="str">
        <f>VLOOKUP($C138,工作表1!$A$2:$N$203,7,0)</f>
        <v>林久渝</v>
      </c>
      <c r="I138" s="77" t="str">
        <f>VLOOKUP($C138,工作表1!$A$2:$N$203,8,0)</f>
        <v>宜蘭縣羅東鎮公正國民小學</v>
      </c>
      <c r="J138" s="77" t="str">
        <f>VLOOKUP($C138,工作表1!$A$2:$N$203,9,0)</f>
        <v>陳秝洋</v>
      </c>
      <c r="K138" s="77" t="str">
        <f>VLOOKUP($C138,工作表1!$A$2:$N$203,10,0)</f>
        <v>宜蘭縣羅東鎮公正國民小學</v>
      </c>
      <c r="L138" s="77" t="str">
        <f>VLOOKUP($C138,工作表1!$A$2:$N$203,11,0)</f>
        <v>賴政良</v>
      </c>
      <c r="M138" s="77" t="str">
        <f>VLOOKUP($C138,工作表1!$A$2:$N$203,12,0)</f>
        <v>宜蘭縣羅東鎮公正國民小學</v>
      </c>
      <c r="N138" s="77">
        <f>VLOOKUP($C138,工作表1!$A$2:$N$203,13,0)</f>
        <v>0</v>
      </c>
      <c r="O138" s="77">
        <f>VLOOKUP($C138,工作表1!$A$2:$N$203,14,0)</f>
        <v>0</v>
      </c>
    </row>
    <row r="139" spans="1:15">
      <c r="A139" s="1">
        <v>15</v>
      </c>
      <c r="B139" s="7" t="s">
        <v>203</v>
      </c>
      <c r="C139" s="67" t="s">
        <v>232</v>
      </c>
      <c r="D139" s="2" t="s">
        <v>233</v>
      </c>
      <c r="E139" s="81"/>
      <c r="F139" s="77" t="str">
        <f>VLOOKUP(C139,工作表1!$A$2:$N$203,5,0)</f>
        <v>陳昕琳</v>
      </c>
      <c r="G139" s="77" t="str">
        <f>VLOOKUP($C139,工作表1!$A$2:$N$203,6,0)</f>
        <v>臺中市大里區內新國民小學</v>
      </c>
      <c r="H139" s="77" t="str">
        <f>VLOOKUP($C139,工作表1!$A$2:$N$203,7,0)</f>
        <v>陳昕瑜</v>
      </c>
      <c r="I139" s="77" t="str">
        <f>VLOOKUP($C139,工作表1!$A$2:$N$203,8,0)</f>
        <v>臺中市大里區內新國民小學</v>
      </c>
      <c r="J139" s="77" t="str">
        <f>VLOOKUP($C139,工作表1!$A$2:$N$203,9,0)</f>
        <v>劉虹妤</v>
      </c>
      <c r="K139" s="77" t="str">
        <f>VLOOKUP($C139,工作表1!$A$2:$N$203,10,0)</f>
        <v>臺中市大里區內新國民小學</v>
      </c>
      <c r="L139" s="77" t="str">
        <f>VLOOKUP($C139,工作表1!$A$2:$N$203,11,0)</f>
        <v>洪正岳</v>
      </c>
      <c r="M139" s="77" t="str">
        <f>VLOOKUP($C139,工作表1!$A$2:$N$203,12,0)</f>
        <v>臺中市大里區內新國民小學</v>
      </c>
      <c r="N139" s="77" t="str">
        <f>VLOOKUP($C139,工作表1!$A$2:$N$203,13,0)</f>
        <v>黃怡珮</v>
      </c>
      <c r="O139" s="77" t="str">
        <f>VLOOKUP($C139,工作表1!$A$2:$N$203,14,0)</f>
        <v>臺中市大里區內新國民小學</v>
      </c>
    </row>
    <row r="140" spans="1:15">
      <c r="A140" s="1">
        <v>16</v>
      </c>
      <c r="B140" s="7" t="s">
        <v>203</v>
      </c>
      <c r="C140" s="67" t="s">
        <v>234</v>
      </c>
      <c r="D140" s="2" t="s">
        <v>235</v>
      </c>
      <c r="E140" s="81"/>
      <c r="F140" s="77" t="str">
        <f>VLOOKUP(C140,工作表1!$A$2:$N$203,5,0)</f>
        <v>呂晨瑀</v>
      </c>
      <c r="G140" s="77" t="str">
        <f>VLOOKUP($C140,工作表1!$A$2:$N$203,6,0)</f>
        <v>康橋學校財團法人新北市康橋高級中學</v>
      </c>
      <c r="H140" s="77" t="str">
        <f>VLOOKUP($C140,工作表1!$A$2:$N$203,7,0)</f>
        <v>方又禾</v>
      </c>
      <c r="I140" s="77" t="str">
        <f>VLOOKUP($C140,工作表1!$A$2:$N$203,8,0)</f>
        <v>康橋學校財團法人新北市康橋高級中學</v>
      </c>
      <c r="J140" s="77">
        <f>VLOOKUP($C140,工作表1!$A$2:$N$203,9,0)</f>
        <v>0</v>
      </c>
      <c r="K140" s="77">
        <f>VLOOKUP($C140,工作表1!$A$2:$N$203,10,0)</f>
        <v>0</v>
      </c>
      <c r="L140" s="77" t="str">
        <f>VLOOKUP($C140,工作表1!$A$2:$N$203,11,0)</f>
        <v>黃丰乃</v>
      </c>
      <c r="M140" s="77" t="str">
        <f>VLOOKUP($C140,工作表1!$A$2:$N$203,12,0)</f>
        <v>康橋學校財團法人新北市康橋高級中學</v>
      </c>
      <c r="N140" s="77">
        <f>VLOOKUP($C140,工作表1!$A$2:$N$203,13,0)</f>
        <v>0</v>
      </c>
      <c r="O140" s="77">
        <f>VLOOKUP($C140,工作表1!$A$2:$N$203,14,0)</f>
        <v>0</v>
      </c>
    </row>
    <row r="141" spans="1:15">
      <c r="A141" s="1">
        <v>17</v>
      </c>
      <c r="B141" s="7" t="s">
        <v>203</v>
      </c>
      <c r="C141" s="67" t="s">
        <v>236</v>
      </c>
      <c r="D141" s="2" t="s">
        <v>237</v>
      </c>
      <c r="E141" s="81"/>
      <c r="F141" s="77" t="str">
        <f>VLOOKUP(C141,工作表1!$A$2:$N$203,5,0)</f>
        <v>蔡承庭</v>
      </c>
      <c r="G141" s="77" t="str">
        <f>VLOOKUP($C141,工作表1!$A$2:$N$203,6,0)</f>
        <v>高雄市三民區東光國民小學</v>
      </c>
      <c r="H141" s="77" t="str">
        <f>VLOOKUP($C141,工作表1!$A$2:$N$203,7,0)</f>
        <v>徐唯展</v>
      </c>
      <c r="I141" s="77" t="str">
        <f>VLOOKUP($C141,工作表1!$A$2:$N$203,8,0)</f>
        <v>高雄市三民區東光國民小學</v>
      </c>
      <c r="J141" s="77" t="str">
        <f>VLOOKUP($C141,工作表1!$A$2:$N$203,9,0)</f>
        <v>張睿展</v>
      </c>
      <c r="K141" s="77" t="str">
        <f>VLOOKUP($C141,工作表1!$A$2:$N$203,10,0)</f>
        <v>高雄市三民區東光國民小學</v>
      </c>
      <c r="L141" s="77" t="str">
        <f>VLOOKUP($C141,工作表1!$A$2:$N$203,11,0)</f>
        <v>楊宜倫</v>
      </c>
      <c r="M141" s="77" t="str">
        <f>VLOOKUP($C141,工作表1!$A$2:$N$203,12,0)</f>
        <v>高雄市三民區東光國民小學</v>
      </c>
      <c r="N141" s="77" t="str">
        <f>VLOOKUP($C141,工作表1!$A$2:$N$203,13,0)</f>
        <v>黃靖華</v>
      </c>
      <c r="O141" s="77" t="str">
        <f>VLOOKUP($C141,工作表1!$A$2:$N$203,14,0)</f>
        <v>高雄市三民區東光國民小學</v>
      </c>
    </row>
    <row r="142" spans="1:15">
      <c r="A142" s="1">
        <v>18</v>
      </c>
      <c r="B142" s="7" t="s">
        <v>203</v>
      </c>
      <c r="C142" s="67" t="s">
        <v>238</v>
      </c>
      <c r="D142" s="2" t="s">
        <v>239</v>
      </c>
      <c r="E142" s="81"/>
      <c r="F142" s="77" t="str">
        <f>VLOOKUP(C142,工作表1!$A$2:$N$203,5,0)</f>
        <v>李畇蓁</v>
      </c>
      <c r="G142" s="77" t="str">
        <f>VLOOKUP($C142,工作表1!$A$2:$N$203,6,0)</f>
        <v>苗栗縣公館鄉公館國民小學</v>
      </c>
      <c r="H142" s="77">
        <f>VLOOKUP($C142,工作表1!$A$2:$N$203,7,0)</f>
        <v>0</v>
      </c>
      <c r="I142" s="77">
        <f>VLOOKUP($C142,工作表1!$A$2:$N$203,8,0)</f>
        <v>0</v>
      </c>
      <c r="J142" s="77">
        <f>VLOOKUP($C142,工作表1!$A$2:$N$203,9,0)</f>
        <v>0</v>
      </c>
      <c r="K142" s="77">
        <f>VLOOKUP($C142,工作表1!$A$2:$N$203,10,0)</f>
        <v>0</v>
      </c>
      <c r="L142" s="77" t="str">
        <f>VLOOKUP($C142,工作表1!$A$2:$N$203,11,0)</f>
        <v>謝祥宏</v>
      </c>
      <c r="M142" s="77" t="str">
        <f>VLOOKUP($C142,工作表1!$A$2:$N$203,12,0)</f>
        <v>苗栗縣公館鄉公館國民小學</v>
      </c>
      <c r="N142" s="77">
        <f>VLOOKUP($C142,工作表1!$A$2:$N$203,13,0)</f>
        <v>0</v>
      </c>
      <c r="O142" s="77">
        <f>VLOOKUP($C142,工作表1!$A$2:$N$203,14,0)</f>
        <v>0</v>
      </c>
    </row>
    <row r="143" spans="1:15">
      <c r="A143" s="1">
        <v>19</v>
      </c>
      <c r="B143" s="7" t="s">
        <v>203</v>
      </c>
      <c r="C143" s="67" t="s">
        <v>240</v>
      </c>
      <c r="D143" s="2" t="s">
        <v>241</v>
      </c>
      <c r="E143" s="81"/>
      <c r="F143" s="77" t="str">
        <f>VLOOKUP(C143,工作表1!$A$2:$N$203,5,0)</f>
        <v>蕭立穎</v>
      </c>
      <c r="G143" s="77" t="str">
        <f>VLOOKUP($C143,工作表1!$A$2:$N$203,6,0)</f>
        <v>苗栗縣公館鄉公館國民小學</v>
      </c>
      <c r="H143" s="77">
        <f>VLOOKUP($C143,工作表1!$A$2:$N$203,7,0)</f>
        <v>0</v>
      </c>
      <c r="I143" s="77">
        <f>VLOOKUP($C143,工作表1!$A$2:$N$203,8,0)</f>
        <v>0</v>
      </c>
      <c r="J143" s="77">
        <f>VLOOKUP($C143,工作表1!$A$2:$N$203,9,0)</f>
        <v>0</v>
      </c>
      <c r="K143" s="77">
        <f>VLOOKUP($C143,工作表1!$A$2:$N$203,10,0)</f>
        <v>0</v>
      </c>
      <c r="L143" s="77" t="str">
        <f>VLOOKUP($C143,工作表1!$A$2:$N$203,11,0)</f>
        <v>謝祥宏</v>
      </c>
      <c r="M143" s="77" t="str">
        <f>VLOOKUP($C143,工作表1!$A$2:$N$203,12,0)</f>
        <v>苗栗縣公館鄉公館國民小學</v>
      </c>
      <c r="N143" s="77">
        <f>VLOOKUP($C143,工作表1!$A$2:$N$203,13,0)</f>
        <v>0</v>
      </c>
      <c r="O143" s="77">
        <f>VLOOKUP($C143,工作表1!$A$2:$N$203,14,0)</f>
        <v>0</v>
      </c>
    </row>
    <row r="144" spans="1:15">
      <c r="A144" s="1">
        <v>20</v>
      </c>
      <c r="B144" s="7" t="s">
        <v>203</v>
      </c>
      <c r="C144" s="67" t="s">
        <v>242</v>
      </c>
      <c r="D144" s="2" t="s">
        <v>243</v>
      </c>
      <c r="E144" s="81"/>
      <c r="F144" s="77" t="str">
        <f>VLOOKUP(C144,工作表1!$A$2:$N$203,5,0)</f>
        <v>邱韵庭</v>
      </c>
      <c r="G144" s="77" t="str">
        <f>VLOOKUP($C144,工作表1!$A$2:$N$203,6,0)</f>
        <v>苗栗縣公館鄉公館國民小學</v>
      </c>
      <c r="H144" s="77">
        <f>VLOOKUP($C144,工作表1!$A$2:$N$203,7,0)</f>
        <v>0</v>
      </c>
      <c r="I144" s="77">
        <f>VLOOKUP($C144,工作表1!$A$2:$N$203,8,0)</f>
        <v>0</v>
      </c>
      <c r="J144" s="77">
        <f>VLOOKUP($C144,工作表1!$A$2:$N$203,9,0)</f>
        <v>0</v>
      </c>
      <c r="K144" s="77">
        <f>VLOOKUP($C144,工作表1!$A$2:$N$203,10,0)</f>
        <v>0</v>
      </c>
      <c r="L144" s="77" t="str">
        <f>VLOOKUP($C144,工作表1!$A$2:$N$203,11,0)</f>
        <v>謝祥宏</v>
      </c>
      <c r="M144" s="77" t="str">
        <f>VLOOKUP($C144,工作表1!$A$2:$N$203,12,0)</f>
        <v>苗栗縣公館鄉公館國民小學</v>
      </c>
      <c r="N144" s="77">
        <f>VLOOKUP($C144,工作表1!$A$2:$N$203,13,0)</f>
        <v>0</v>
      </c>
      <c r="O144" s="77">
        <f>VLOOKUP($C144,工作表1!$A$2:$N$203,14,0)</f>
        <v>0</v>
      </c>
    </row>
    <row r="145" spans="1:15">
      <c r="A145" s="1">
        <v>21</v>
      </c>
      <c r="B145" s="7" t="s">
        <v>203</v>
      </c>
      <c r="C145" s="67" t="s">
        <v>244</v>
      </c>
      <c r="D145" s="2" t="s">
        <v>245</v>
      </c>
      <c r="E145" s="81"/>
      <c r="F145" s="77" t="str">
        <f>VLOOKUP(C145,工作表1!$A$2:$N$203,5,0)</f>
        <v>凃宇恩</v>
      </c>
      <c r="G145" s="77" t="str">
        <f>VLOOKUP($C145,工作表1!$A$2:$N$203,6,0)</f>
        <v>臺中市神岡區圳堵國民小學</v>
      </c>
      <c r="H145" s="77" t="str">
        <f>VLOOKUP($C145,工作表1!$A$2:$N$203,7,0)</f>
        <v>黃冠群</v>
      </c>
      <c r="I145" s="77" t="str">
        <f>VLOOKUP($C145,工作表1!$A$2:$N$203,8,0)</f>
        <v>臺中市神岡區圳堵國民小學</v>
      </c>
      <c r="J145" s="77" t="str">
        <f>VLOOKUP($C145,工作表1!$A$2:$N$203,9,0)</f>
        <v>楊昕宸</v>
      </c>
      <c r="K145" s="77" t="str">
        <f>VLOOKUP($C145,工作表1!$A$2:$N$203,10,0)</f>
        <v>臺中市神岡區圳堵國民小學</v>
      </c>
      <c r="L145" s="77" t="str">
        <f>VLOOKUP($C145,工作表1!$A$2:$N$203,11,0)</f>
        <v>陳鉦勝</v>
      </c>
      <c r="M145" s="77" t="str">
        <f>VLOOKUP($C145,工作表1!$A$2:$N$203,12,0)</f>
        <v>臺中市神岡區圳堵國民小學</v>
      </c>
      <c r="N145" s="77" t="str">
        <f>VLOOKUP($C145,工作表1!$A$2:$N$203,13,0)</f>
        <v>詹育捷</v>
      </c>
      <c r="O145" s="77" t="str">
        <f>VLOOKUP($C145,工作表1!$A$2:$N$203,14,0)</f>
        <v>臺中市神岡區圳堵國民小學</v>
      </c>
    </row>
    <row r="146" spans="1:15">
      <c r="A146" s="1">
        <v>22</v>
      </c>
      <c r="B146" s="7" t="s">
        <v>203</v>
      </c>
      <c r="C146" s="67" t="s">
        <v>247</v>
      </c>
      <c r="D146" s="2" t="s">
        <v>248</v>
      </c>
      <c r="E146" s="81" t="s">
        <v>287</v>
      </c>
      <c r="F146" s="77" t="str">
        <f>VLOOKUP(C146,工作表1!$A$2:$N$203,5,0)</f>
        <v>李唯怡</v>
      </c>
      <c r="G146" s="77" t="str">
        <f>VLOOKUP($C146,工作表1!$A$2:$N$203,6,0)</f>
        <v>嘉義市東區崇文國民小學</v>
      </c>
      <c r="H146" s="77">
        <f>VLOOKUP($C146,工作表1!$A$2:$N$203,7,0)</f>
        <v>0</v>
      </c>
      <c r="I146" s="77">
        <f>VLOOKUP($C146,工作表1!$A$2:$N$203,8,0)</f>
        <v>0</v>
      </c>
      <c r="J146" s="77">
        <f>VLOOKUP($C146,工作表1!$A$2:$N$203,9,0)</f>
        <v>0</v>
      </c>
      <c r="K146" s="77">
        <f>VLOOKUP($C146,工作表1!$A$2:$N$203,10,0)</f>
        <v>0</v>
      </c>
      <c r="L146" s="77" t="str">
        <f>VLOOKUP($C146,工作表1!$A$2:$N$203,11,0)</f>
        <v>翁秀玉</v>
      </c>
      <c r="M146" s="77" t="str">
        <f>VLOOKUP($C146,工作表1!$A$2:$N$203,12,0)</f>
        <v>國立嘉義大學附設實驗國民小學</v>
      </c>
      <c r="N146" s="77" t="str">
        <f>VLOOKUP($C146,工作表1!$A$2:$N$203,13,0)</f>
        <v>洪育芬</v>
      </c>
      <c r="O146" s="77" t="str">
        <f>VLOOKUP($C146,工作表1!$A$2:$N$203,14,0)</f>
        <v>華南高商</v>
      </c>
    </row>
    <row r="147" spans="1:15">
      <c r="A147" s="1">
        <v>23</v>
      </c>
      <c r="B147" s="7" t="s">
        <v>203</v>
      </c>
      <c r="C147" s="67" t="s">
        <v>249</v>
      </c>
      <c r="D147" s="2" t="s">
        <v>250</v>
      </c>
      <c r="E147" s="81"/>
      <c r="F147" s="77" t="str">
        <f>VLOOKUP(C147,工作表1!$A$2:$N$203,5,0)</f>
        <v>張之瀚</v>
      </c>
      <c r="G147" s="77" t="str">
        <f>VLOOKUP($C147,工作表1!$A$2:$N$203,6,0)</f>
        <v>高雄市三民區東光國民小學</v>
      </c>
      <c r="H147" s="77" t="str">
        <f>VLOOKUP($C147,工作表1!$A$2:$N$203,7,0)</f>
        <v>張之綺</v>
      </c>
      <c r="I147" s="77" t="str">
        <f>VLOOKUP($C147,工作表1!$A$2:$N$203,8,0)</f>
        <v>高雄市三民區東光國民小學</v>
      </c>
      <c r="J147" s="77" t="str">
        <f>VLOOKUP($C147,工作表1!$A$2:$N$203,9,0)</f>
        <v>陳幰名</v>
      </c>
      <c r="K147" s="77" t="str">
        <f>VLOOKUP($C147,工作表1!$A$2:$N$203,10,0)</f>
        <v>高雄市三民區東光國民小學</v>
      </c>
      <c r="L147" s="77" t="str">
        <f>VLOOKUP($C147,工作表1!$A$2:$N$203,11,0)</f>
        <v>楊宜倫</v>
      </c>
      <c r="M147" s="77" t="str">
        <f>VLOOKUP($C147,工作表1!$A$2:$N$203,12,0)</f>
        <v>高雄市三民區東光國民小學</v>
      </c>
      <c r="N147" s="77" t="str">
        <f>VLOOKUP($C147,工作表1!$A$2:$N$203,13,0)</f>
        <v>顏廷任</v>
      </c>
      <c r="O147" s="77" t="str">
        <f>VLOOKUP($C147,工作表1!$A$2:$N$203,14,0)</f>
        <v>高雄市三民區東光國民小學</v>
      </c>
    </row>
    <row r="148" spans="1:15">
      <c r="A148" s="1">
        <v>24</v>
      </c>
      <c r="B148" s="7" t="s">
        <v>203</v>
      </c>
      <c r="C148" s="67" t="s">
        <v>251</v>
      </c>
      <c r="D148" s="2" t="s">
        <v>252</v>
      </c>
      <c r="E148" s="81"/>
      <c r="F148" s="77" t="str">
        <f>VLOOKUP(C148,工作表1!$A$2:$N$203,5,0)</f>
        <v>鄭又睿</v>
      </c>
      <c r="G148" s="77" t="str">
        <f>VLOOKUP($C148,工作表1!$A$2:$N$203,6,0)</f>
        <v>高雄市三民區博愛國民小學</v>
      </c>
      <c r="H148" s="77" t="str">
        <f>VLOOKUP($C148,工作表1!$A$2:$N$203,7,0)</f>
        <v>賴宥翔</v>
      </c>
      <c r="I148" s="77" t="str">
        <f>VLOOKUP($C148,工作表1!$A$2:$N$203,8,0)</f>
        <v>高雄市三民區博愛國民小學</v>
      </c>
      <c r="J148" s="77" t="str">
        <f>VLOOKUP($C148,工作表1!$A$2:$N$203,9,0)</f>
        <v>何睿豐</v>
      </c>
      <c r="K148" s="77" t="str">
        <f>VLOOKUP($C148,工作表1!$A$2:$N$203,10,0)</f>
        <v>高雄市三民區博愛國民小學</v>
      </c>
      <c r="L148" s="77" t="str">
        <f>VLOOKUP($C148,工作表1!$A$2:$N$203,11,0)</f>
        <v>林美嬌</v>
      </c>
      <c r="M148" s="77" t="str">
        <f>VLOOKUP($C148,工作表1!$A$2:$N$203,12,0)</f>
        <v>高雄市三民區博愛國民小學</v>
      </c>
      <c r="N148" s="77">
        <f>VLOOKUP($C148,工作表1!$A$2:$N$203,13,0)</f>
        <v>0</v>
      </c>
      <c r="O148" s="77">
        <f>VLOOKUP($C148,工作表1!$A$2:$N$203,14,0)</f>
        <v>0</v>
      </c>
    </row>
    <row r="149" spans="1:15">
      <c r="A149" s="1">
        <v>25</v>
      </c>
      <c r="B149" s="7" t="s">
        <v>203</v>
      </c>
      <c r="C149" s="67" t="s">
        <v>253</v>
      </c>
      <c r="D149" s="2" t="s">
        <v>254</v>
      </c>
      <c r="E149" s="81"/>
      <c r="F149" s="77" t="str">
        <f>VLOOKUP(C149,工作表1!$A$2:$N$203,5,0)</f>
        <v>李訓瑋</v>
      </c>
      <c r="G149" s="77" t="str">
        <f>VLOOKUP($C149,工作表1!$A$2:$N$203,6,0)</f>
        <v>臺北市松山區敦化國民小學</v>
      </c>
      <c r="H149" s="77">
        <f>VLOOKUP($C149,工作表1!$A$2:$N$203,7,0)</f>
        <v>0</v>
      </c>
      <c r="I149" s="77">
        <f>VLOOKUP($C149,工作表1!$A$2:$N$203,8,0)</f>
        <v>0</v>
      </c>
      <c r="J149" s="77">
        <f>VLOOKUP($C149,工作表1!$A$2:$N$203,9,0)</f>
        <v>0</v>
      </c>
      <c r="K149" s="77">
        <f>VLOOKUP($C149,工作表1!$A$2:$N$203,10,0)</f>
        <v>0</v>
      </c>
      <c r="L149" s="77" t="str">
        <f>VLOOKUP($C149,工作表1!$A$2:$N$203,11,0)</f>
        <v>黃莉芳</v>
      </c>
      <c r="M149" s="77" t="str">
        <f>VLOOKUP($C149,工作表1!$A$2:$N$203,12,0)</f>
        <v>立信不動產估價師事務所</v>
      </c>
      <c r="N149" s="77">
        <f>VLOOKUP($C149,工作表1!$A$2:$N$203,13,0)</f>
        <v>0</v>
      </c>
      <c r="O149" s="77">
        <f>VLOOKUP($C149,工作表1!$A$2:$N$203,14,0)</f>
        <v>0</v>
      </c>
    </row>
    <row r="150" spans="1:15">
      <c r="A150" s="1">
        <v>26</v>
      </c>
      <c r="B150" s="7" t="s">
        <v>203</v>
      </c>
      <c r="C150" s="67" t="s">
        <v>255</v>
      </c>
      <c r="D150" s="2" t="s">
        <v>256</v>
      </c>
      <c r="E150" s="81"/>
      <c r="F150" s="77" t="str">
        <f>VLOOKUP(C150,工作表1!$A$2:$N$203,5,0)</f>
        <v>林奕叡</v>
      </c>
      <c r="G150" s="77" t="str">
        <f>VLOOKUP($C150,工作表1!$A$2:$N$203,6,0)</f>
        <v>高雄市新興區信義國民小學</v>
      </c>
      <c r="H150" s="77" t="str">
        <f>VLOOKUP($C150,工作表1!$A$2:$N$203,7,0)</f>
        <v>顏康宇</v>
      </c>
      <c r="I150" s="77" t="str">
        <f>VLOOKUP($C150,工作表1!$A$2:$N$203,8,0)</f>
        <v>高雄市鳳山區鳳西國民小學</v>
      </c>
      <c r="J150" s="77">
        <f>VLOOKUP($C150,工作表1!$A$2:$N$203,9,0)</f>
        <v>0</v>
      </c>
      <c r="K150" s="77">
        <f>VLOOKUP($C150,工作表1!$A$2:$N$203,10,0)</f>
        <v>0</v>
      </c>
      <c r="L150" s="77" t="str">
        <f>VLOOKUP($C150,工作表1!$A$2:$N$203,11,0)</f>
        <v>歐姿慧</v>
      </c>
      <c r="M150" s="77" t="str">
        <f>VLOOKUP($C150,工作表1!$A$2:$N$203,12,0)</f>
        <v>大自然補習班</v>
      </c>
      <c r="N150" s="77" t="str">
        <f>VLOOKUP($C150,工作表1!$A$2:$N$203,13,0)</f>
        <v>孫玉明</v>
      </c>
      <c r="O150" s="77" t="str">
        <f>VLOOKUP($C150,工作表1!$A$2:$N$203,14,0)</f>
        <v>高雄市新興區信義國民小學</v>
      </c>
    </row>
    <row r="151" spans="1:15">
      <c r="A151" s="1">
        <v>27</v>
      </c>
      <c r="B151" s="7" t="s">
        <v>203</v>
      </c>
      <c r="C151" s="67" t="s">
        <v>257</v>
      </c>
      <c r="D151" s="2" t="s">
        <v>258</v>
      </c>
      <c r="E151" s="81"/>
      <c r="F151" s="77" t="str">
        <f>VLOOKUP(C151,工作表1!$A$2:$N$203,5,0)</f>
        <v>陳恩沃</v>
      </c>
      <c r="G151" s="77" t="str">
        <f>VLOOKUP($C151,工作表1!$A$2:$N$203,6,0)</f>
        <v>桃園市中壢區青埔國民小學</v>
      </c>
      <c r="H151" s="77" t="str">
        <f>VLOOKUP($C151,工作表1!$A$2:$N$203,7,0)</f>
        <v>池冠屏</v>
      </c>
      <c r="I151" s="77" t="str">
        <f>VLOOKUP($C151,工作表1!$A$2:$N$203,8,0)</f>
        <v>桃園市中壢區青埔國民小學</v>
      </c>
      <c r="J151" s="77" t="str">
        <f>VLOOKUP($C151,工作表1!$A$2:$N$203,9,0)</f>
        <v>謝沅樺</v>
      </c>
      <c r="K151" s="77" t="str">
        <f>VLOOKUP($C151,工作表1!$A$2:$N$203,10,0)</f>
        <v>桃園市中壢區青埔國民小學</v>
      </c>
      <c r="L151" s="77" t="str">
        <f>VLOOKUP($C151,工作表1!$A$2:$N$203,11,0)</f>
        <v>劉怡君</v>
      </c>
      <c r="M151" s="77" t="str">
        <f>VLOOKUP($C151,工作表1!$A$2:$N$203,12,0)</f>
        <v>桃園市中壢區青埔國民小學</v>
      </c>
      <c r="N151" s="77" t="str">
        <f>VLOOKUP($C151,工作表1!$A$2:$N$203,13,0)</f>
        <v>陳智成</v>
      </c>
      <c r="O151" s="77" t="str">
        <f>VLOOKUP($C151,工作表1!$A$2:$N$203,14,0)</f>
        <v>桃園市中壢區青埔國民小學</v>
      </c>
    </row>
    <row r="152" spans="1:15">
      <c r="A152" s="1">
        <v>28</v>
      </c>
      <c r="B152" s="7" t="s">
        <v>203</v>
      </c>
      <c r="C152" s="67" t="s">
        <v>259</v>
      </c>
      <c r="D152" s="2" t="s">
        <v>260</v>
      </c>
      <c r="E152" s="81"/>
      <c r="F152" s="77" t="str">
        <f>VLOOKUP(C152,工作表1!$A$2:$N$203,5,0)</f>
        <v>柯閔晏</v>
      </c>
      <c r="G152" s="77" t="str">
        <f>VLOOKUP($C152,工作表1!$A$2:$N$203,6,0)</f>
        <v>嘉義市東區崇文國民小學</v>
      </c>
      <c r="H152" s="77" t="str">
        <f>VLOOKUP($C152,工作表1!$A$2:$N$203,7,0)</f>
        <v>柯侹均</v>
      </c>
      <c r="I152" s="77" t="str">
        <f>VLOOKUP($C152,工作表1!$A$2:$N$203,8,0)</f>
        <v>嘉義市東區崇文國民小學</v>
      </c>
      <c r="J152" s="77" t="str">
        <f>VLOOKUP($C152,工作表1!$A$2:$N$203,9,0)</f>
        <v>于業民</v>
      </c>
      <c r="K152" s="77" t="str">
        <f>VLOOKUP($C152,工作表1!$A$2:$N$203,10,0)</f>
        <v>高雄市三民區東光國民小學</v>
      </c>
      <c r="L152" s="77" t="str">
        <f>VLOOKUP($C152,工作表1!$A$2:$N$203,11,0)</f>
        <v>曾張義</v>
      </c>
      <c r="M152" s="77" t="str">
        <f>VLOOKUP($C152,工作表1!$A$2:$N$203,12,0)</f>
        <v>三分之一創意工作坊</v>
      </c>
      <c r="N152" s="77" t="str">
        <f>VLOOKUP($C152,工作表1!$A$2:$N$203,13,0)</f>
        <v>張琇捐</v>
      </c>
      <c r="O152" s="77" t="str">
        <f>VLOOKUP($C152,工作表1!$A$2:$N$203,14,0)</f>
        <v>嘉義市東區崇文國民小學</v>
      </c>
    </row>
    <row r="153" spans="1:15">
      <c r="A153" s="1">
        <v>29</v>
      </c>
      <c r="B153" s="7" t="s">
        <v>203</v>
      </c>
      <c r="C153" s="67" t="s">
        <v>261</v>
      </c>
      <c r="D153" s="2" t="s">
        <v>262</v>
      </c>
      <c r="E153" s="81"/>
      <c r="F153" s="77" t="str">
        <f>VLOOKUP(C153,工作表1!$A$2:$N$203,5,0)</f>
        <v>陳妍菲</v>
      </c>
      <c r="G153" s="77" t="str">
        <f>VLOOKUP($C153,工作表1!$A$2:$N$203,6,0)</f>
        <v>高雄市三民區東光國民小學</v>
      </c>
      <c r="H153" s="77" t="str">
        <f>VLOOKUP($C153,工作表1!$A$2:$N$203,7,0)</f>
        <v>王苡蕎</v>
      </c>
      <c r="I153" s="77" t="str">
        <f>VLOOKUP($C153,工作表1!$A$2:$N$203,8,0)</f>
        <v>高雄市三民區東光國民小學</v>
      </c>
      <c r="J153" s="77" t="str">
        <f>VLOOKUP($C153,工作表1!$A$2:$N$203,9,0)</f>
        <v>陳彥勳</v>
      </c>
      <c r="K153" s="77" t="str">
        <f>VLOOKUP($C153,工作表1!$A$2:$N$203,10,0)</f>
        <v>高雄市三民區東光國民小學</v>
      </c>
      <c r="L153" s="77" t="str">
        <f>VLOOKUP($C153,工作表1!$A$2:$N$203,11,0)</f>
        <v>楊宜倫</v>
      </c>
      <c r="M153" s="77" t="str">
        <f>VLOOKUP($C153,工作表1!$A$2:$N$203,12,0)</f>
        <v>高雄市三民區東光國民小學</v>
      </c>
      <c r="N153" s="77" t="str">
        <f>VLOOKUP($C153,工作表1!$A$2:$N$203,13,0)</f>
        <v>張綺砡</v>
      </c>
      <c r="O153" s="77" t="str">
        <f>VLOOKUP($C153,工作表1!$A$2:$N$203,14,0)</f>
        <v>高雄市三民區東光國民小學</v>
      </c>
    </row>
    <row r="154" spans="1:15">
      <c r="A154" s="1">
        <v>30</v>
      </c>
      <c r="B154" s="7" t="s">
        <v>203</v>
      </c>
      <c r="C154" s="67" t="s">
        <v>263</v>
      </c>
      <c r="D154" s="2" t="s">
        <v>264</v>
      </c>
      <c r="E154" s="81"/>
      <c r="F154" s="77" t="str">
        <f>VLOOKUP(C154,工作表1!$A$2:$N$203,5,0)</f>
        <v>程睿宇</v>
      </c>
      <c r="G154" s="77" t="str">
        <f>VLOOKUP($C154,工作表1!$A$2:$N$203,6,0)</f>
        <v>花蓮縣花蓮市中正國民小學</v>
      </c>
      <c r="H154" s="77" t="str">
        <f>VLOOKUP($C154,工作表1!$A$2:$N$203,7,0)</f>
        <v>李品緣</v>
      </c>
      <c r="I154" s="77" t="str">
        <f>VLOOKUP($C154,工作表1!$A$2:$N$203,8,0)</f>
        <v>花蓮縣花蓮市中正國民小學</v>
      </c>
      <c r="J154" s="77" t="str">
        <f>VLOOKUP($C154,工作表1!$A$2:$N$203,9,0)</f>
        <v>伊姳微</v>
      </c>
      <c r="K154" s="77" t="str">
        <f>VLOOKUP($C154,工作表1!$A$2:$N$203,10,0)</f>
        <v>花蓮縣花蓮市中正國民小學</v>
      </c>
      <c r="L154" s="77" t="str">
        <f>VLOOKUP($C154,工作表1!$A$2:$N$203,11,0)</f>
        <v>陳俞君</v>
      </c>
      <c r="M154" s="77" t="str">
        <f>VLOOKUP($C154,工作表1!$A$2:$N$203,12,0)</f>
        <v>花蓮縣花蓮市中正國民小學</v>
      </c>
      <c r="N154" s="77" t="str">
        <f>VLOOKUP($C154,工作表1!$A$2:$N$203,13,0)</f>
        <v>龍麗華</v>
      </c>
      <c r="O154" s="77" t="str">
        <f>VLOOKUP($C154,工作表1!$A$2:$N$203,14,0)</f>
        <v>花蓮縣花蓮市中正國民小學</v>
      </c>
    </row>
    <row r="155" spans="1:15">
      <c r="A155" s="1">
        <v>31</v>
      </c>
      <c r="B155" s="7" t="s">
        <v>203</v>
      </c>
      <c r="C155" s="67" t="s">
        <v>265</v>
      </c>
      <c r="D155" s="2" t="s">
        <v>266</v>
      </c>
      <c r="E155" s="81"/>
      <c r="F155" s="77" t="str">
        <f>VLOOKUP(C155,工作表1!$A$2:$N$203,5,0)</f>
        <v>石少閎</v>
      </c>
      <c r="G155" s="77" t="str">
        <f>VLOOKUP($C155,工作表1!$A$2:$N$203,6,0)</f>
        <v>國立臺中教育大學附設實驗國民小學</v>
      </c>
      <c r="H155" s="77" t="str">
        <f>VLOOKUP($C155,工作表1!$A$2:$N$203,7,0)</f>
        <v>陳柏諭</v>
      </c>
      <c r="I155" s="77" t="str">
        <f>VLOOKUP($C155,工作表1!$A$2:$N$203,8,0)</f>
        <v>國立臺中教育大學附設實驗國民小學</v>
      </c>
      <c r="J155" s="77" t="str">
        <f>VLOOKUP($C155,工作表1!$A$2:$N$203,9,0)</f>
        <v>陳昱瑋</v>
      </c>
      <c r="K155" s="77" t="str">
        <f>VLOOKUP($C155,工作表1!$A$2:$N$203,10,0)</f>
        <v>國立臺中教育大學附設實驗國民小學</v>
      </c>
      <c r="L155" s="77" t="str">
        <f>VLOOKUP($C155,工作表1!$A$2:$N$203,11,0)</f>
        <v>曾韋恩</v>
      </c>
      <c r="M155" s="77" t="str">
        <f>VLOOKUP($C155,工作表1!$A$2:$N$203,12,0)</f>
        <v>國立台中教育大學附設實驗國民小學</v>
      </c>
      <c r="N155" s="77">
        <f>VLOOKUP($C155,工作表1!$A$2:$N$203,13,0)</f>
        <v>0</v>
      </c>
      <c r="O155" s="77">
        <f>VLOOKUP($C155,工作表1!$A$2:$N$203,14,0)</f>
        <v>0</v>
      </c>
    </row>
    <row r="156" spans="1:15">
      <c r="A156" s="1">
        <v>32</v>
      </c>
      <c r="B156" s="7" t="s">
        <v>203</v>
      </c>
      <c r="C156" s="67" t="s">
        <v>267</v>
      </c>
      <c r="D156" s="2" t="s">
        <v>268</v>
      </c>
      <c r="E156" s="81"/>
      <c r="F156" s="77" t="str">
        <f>VLOOKUP(C156,工作表1!$A$2:$N$203,5,0)</f>
        <v>王胤育</v>
      </c>
      <c r="G156" s="77" t="str">
        <f>VLOOKUP($C156,工作表1!$A$2:$N$203,6,0)</f>
        <v>花蓮縣花蓮市中正國民小學</v>
      </c>
      <c r="H156" s="77" t="str">
        <f>VLOOKUP($C156,工作表1!$A$2:$N$203,7,0)</f>
        <v>顏伊彣</v>
      </c>
      <c r="I156" s="77" t="str">
        <f>VLOOKUP($C156,工作表1!$A$2:$N$203,8,0)</f>
        <v>花蓮縣花蓮市中正國民小學</v>
      </c>
      <c r="J156" s="77" t="str">
        <f>VLOOKUP($C156,工作表1!$A$2:$N$203,9,0)</f>
        <v>張甄芸</v>
      </c>
      <c r="K156" s="77" t="str">
        <f>VLOOKUP($C156,工作表1!$A$2:$N$203,10,0)</f>
        <v>花蓮縣花蓮市中正國民小學</v>
      </c>
      <c r="L156" s="77" t="str">
        <f>VLOOKUP($C156,工作表1!$A$2:$N$203,11,0)</f>
        <v>陳俞君</v>
      </c>
      <c r="M156" s="77" t="str">
        <f>VLOOKUP($C156,工作表1!$A$2:$N$203,12,0)</f>
        <v>花蓮縣花蓮市中正國民小學</v>
      </c>
      <c r="N156" s="77" t="str">
        <f>VLOOKUP($C156,工作表1!$A$2:$N$203,13,0)</f>
        <v>龍麗華</v>
      </c>
      <c r="O156" s="77" t="str">
        <f>VLOOKUP($C156,工作表1!$A$2:$N$203,14,0)</f>
        <v>花蓮縣花蓮市中正國民小學</v>
      </c>
    </row>
    <row r="157" spans="1:15">
      <c r="A157" s="1">
        <v>33</v>
      </c>
      <c r="B157" s="7" t="s">
        <v>203</v>
      </c>
      <c r="C157" s="67" t="s">
        <v>269</v>
      </c>
      <c r="D157" s="2" t="s">
        <v>270</v>
      </c>
      <c r="E157" s="81"/>
      <c r="F157" s="77" t="str">
        <f>VLOOKUP(C157,工作表1!$A$2:$N$203,5,0)</f>
        <v>洪佑閔</v>
      </c>
      <c r="G157" s="77" t="str">
        <f>VLOOKUP($C157,工作表1!$A$2:$N$203,6,0)</f>
        <v>高雄市三民區東光國民小學</v>
      </c>
      <c r="H157" s="77" t="str">
        <f>VLOOKUP($C157,工作表1!$A$2:$N$203,7,0)</f>
        <v>洪紹齊</v>
      </c>
      <c r="I157" s="77" t="str">
        <f>VLOOKUP($C157,工作表1!$A$2:$N$203,8,0)</f>
        <v>高雄市三民區東光國民小學</v>
      </c>
      <c r="J157" s="77" t="str">
        <f>VLOOKUP($C157,工作表1!$A$2:$N$203,9,0)</f>
        <v>劉亭吟</v>
      </c>
      <c r="K157" s="77" t="str">
        <f>VLOOKUP($C157,工作表1!$A$2:$N$203,10,0)</f>
        <v>高雄市三民區東光國民小學</v>
      </c>
      <c r="L157" s="77" t="str">
        <f>VLOOKUP($C157,工作表1!$A$2:$N$203,11,0)</f>
        <v>曾張義</v>
      </c>
      <c r="M157" s="77" t="str">
        <f>VLOOKUP($C157,工作表1!$A$2:$N$203,12,0)</f>
        <v>三分之一創意工作坊</v>
      </c>
      <c r="N157" s="77" t="str">
        <f>VLOOKUP($C157,工作表1!$A$2:$N$203,13,0)</f>
        <v>陳玟穎</v>
      </c>
      <c r="O157" s="77" t="str">
        <f>VLOOKUP($C157,工作表1!$A$2:$N$203,14,0)</f>
        <v>高雄市三民區東光國民小學</v>
      </c>
    </row>
    <row r="158" spans="1:15">
      <c r="A158" s="1">
        <v>34</v>
      </c>
      <c r="B158" s="7" t="s">
        <v>203</v>
      </c>
      <c r="C158" s="67" t="s">
        <v>271</v>
      </c>
      <c r="D158" s="2" t="s">
        <v>272</v>
      </c>
      <c r="E158" s="81"/>
      <c r="F158" s="77" t="str">
        <f>VLOOKUP(C158,工作表1!$A$2:$N$203,5,0)</f>
        <v>林宥劭</v>
      </c>
      <c r="G158" s="77" t="str">
        <f>VLOOKUP($C158,工作表1!$A$2:$N$203,6,0)</f>
        <v>高雄市三民區愛國國民小學</v>
      </c>
      <c r="H158" s="77" t="str">
        <f>VLOOKUP($C158,工作表1!$A$2:$N$203,7,0)</f>
        <v>孫恆鈺</v>
      </c>
      <c r="I158" s="77" t="str">
        <f>VLOOKUP($C158,工作表1!$A$2:$N$203,8,0)</f>
        <v>高雄市三民區愛國國民小學</v>
      </c>
      <c r="J158" s="77" t="str">
        <f>VLOOKUP($C158,工作表1!$A$2:$N$203,9,0)</f>
        <v>林岳陞</v>
      </c>
      <c r="K158" s="77" t="str">
        <f>VLOOKUP($C158,工作表1!$A$2:$N$203,10,0)</f>
        <v>高雄市三民區愛國國民小學</v>
      </c>
      <c r="L158" s="77" t="str">
        <f>VLOOKUP($C158,工作表1!$A$2:$N$203,11,0)</f>
        <v>張家慶</v>
      </c>
      <c r="M158" s="77" t="str">
        <f>VLOOKUP($C158,工作表1!$A$2:$N$203,12,0)</f>
        <v>高雄市三民區愛國國民小學\</v>
      </c>
      <c r="N158" s="77" t="str">
        <f>VLOOKUP($C158,工作表1!$A$2:$N$203,13,0)</f>
        <v>曹秀美</v>
      </c>
      <c r="O158" s="77" t="str">
        <f>VLOOKUP($C158,工作表1!$A$2:$N$203,14,0)</f>
        <v>高雄市三民區愛國國民小學\</v>
      </c>
    </row>
    <row r="159" spans="1:15">
      <c r="A159" s="1">
        <v>35</v>
      </c>
      <c r="B159" s="7" t="s">
        <v>203</v>
      </c>
      <c r="C159" s="67" t="s">
        <v>273</v>
      </c>
      <c r="D159" s="2" t="s">
        <v>274</v>
      </c>
      <c r="E159" s="81"/>
      <c r="F159" s="77" t="str">
        <f>VLOOKUP(C159,工作表1!$A$2:$N$203,5,0)</f>
        <v>蔡守軒</v>
      </c>
      <c r="G159" s="77" t="str">
        <f>VLOOKUP($C159,工作表1!$A$2:$N$203,6,0)</f>
        <v>桃園市蘆竹區大華國民小學</v>
      </c>
      <c r="H159" s="77" t="str">
        <f>VLOOKUP($C159,工作表1!$A$2:$N$203,7,0)</f>
        <v>汪懋杰</v>
      </c>
      <c r="I159" s="77" t="str">
        <f>VLOOKUP($C159,工作表1!$A$2:$N$203,8,0)</f>
        <v>桃園市蘆竹區大華國民小學</v>
      </c>
      <c r="J159" s="77" t="str">
        <f>VLOOKUP($C159,工作表1!$A$2:$N$203,9,0)</f>
        <v>宋昶叡</v>
      </c>
      <c r="K159" s="77" t="str">
        <f>VLOOKUP($C159,工作表1!$A$2:$N$203,10,0)</f>
        <v>桃園市蘆竹區大華國民小學</v>
      </c>
      <c r="L159" s="77" t="str">
        <f>VLOOKUP($C159,工作表1!$A$2:$N$203,11,0)</f>
        <v>施淑惠</v>
      </c>
      <c r="M159" s="77" t="str">
        <f>VLOOKUP($C159,工作表1!$A$2:$N$203,12,0)</f>
        <v>桃園市市立大華國民小學</v>
      </c>
      <c r="N159" s="77" t="str">
        <f>VLOOKUP($C159,工作表1!$A$2:$N$203,13,0)</f>
        <v>王語蓁</v>
      </c>
      <c r="O159" s="77" t="str">
        <f>VLOOKUP($C159,工作表1!$A$2:$N$203,14,0)</f>
        <v>桃園市市立大華國民小學</v>
      </c>
    </row>
    <row r="160" spans="1:15">
      <c r="A160" s="1">
        <v>36</v>
      </c>
      <c r="B160" s="7" t="s">
        <v>203</v>
      </c>
      <c r="C160" s="67" t="s">
        <v>275</v>
      </c>
      <c r="D160" s="2" t="s">
        <v>276</v>
      </c>
      <c r="E160" s="81"/>
      <c r="F160" s="77" t="str">
        <f>VLOOKUP(C160,工作表1!$A$2:$N$203,5,0)</f>
        <v>簡均靜</v>
      </c>
      <c r="G160" s="77" t="str">
        <f>VLOOKUP($C160,工作表1!$A$2:$N$203,6,0)</f>
        <v>臺中市神岡區圳堵國民小學</v>
      </c>
      <c r="H160" s="77" t="str">
        <f>VLOOKUP($C160,工作表1!$A$2:$N$203,7,0)</f>
        <v>林瑾妍</v>
      </c>
      <c r="I160" s="77" t="str">
        <f>VLOOKUP($C160,工作表1!$A$2:$N$203,8,0)</f>
        <v>臺中市神岡區圳堵國民小學</v>
      </c>
      <c r="J160" s="77" t="str">
        <f>VLOOKUP($C160,工作表1!$A$2:$N$203,9,0)</f>
        <v>王唯真</v>
      </c>
      <c r="K160" s="77" t="str">
        <f>VLOOKUP($C160,工作表1!$A$2:$N$203,10,0)</f>
        <v>臺中市神岡區圳堵國民小學</v>
      </c>
      <c r="L160" s="77" t="str">
        <f>VLOOKUP($C160,工作表1!$A$2:$N$203,11,0)</f>
        <v>詹育捷</v>
      </c>
      <c r="M160" s="77" t="str">
        <f>VLOOKUP($C160,工作表1!$A$2:$N$203,12,0)</f>
        <v>台中市圳堵國民小學</v>
      </c>
      <c r="N160" s="77" t="str">
        <f>VLOOKUP($C160,工作表1!$A$2:$N$203,13,0)</f>
        <v>陳鉦勝</v>
      </c>
      <c r="O160" s="77" t="str">
        <f>VLOOKUP($C160,工作表1!$A$2:$N$203,14,0)</f>
        <v>台中市圳堵國民小學</v>
      </c>
    </row>
    <row r="161" spans="1:15">
      <c r="A161" s="1">
        <v>37</v>
      </c>
      <c r="B161" s="7" t="s">
        <v>203</v>
      </c>
      <c r="C161" s="67" t="s">
        <v>277</v>
      </c>
      <c r="D161" s="2" t="s">
        <v>278</v>
      </c>
      <c r="E161" s="81"/>
      <c r="F161" s="77" t="str">
        <f>VLOOKUP(C161,工作表1!$A$2:$N$203,5,0)</f>
        <v>王奕涵</v>
      </c>
      <c r="G161" s="77" t="str">
        <f>VLOOKUP($C161,工作表1!$A$2:$N$203,6,0)</f>
        <v>高雄市三民區東光國民小學</v>
      </c>
      <c r="H161" s="77" t="str">
        <f>VLOOKUP($C161,工作表1!$A$2:$N$203,7,0)</f>
        <v>李維旎</v>
      </c>
      <c r="I161" s="77" t="str">
        <f>VLOOKUP($C161,工作表1!$A$2:$N$203,8,0)</f>
        <v>高雄市三民區東光國民小學</v>
      </c>
      <c r="J161" s="77" t="str">
        <f>VLOOKUP($C161,工作表1!$A$2:$N$203,9,0)</f>
        <v>汪宸甫</v>
      </c>
      <c r="K161" s="77" t="str">
        <f>VLOOKUP($C161,工作表1!$A$2:$N$203,10,0)</f>
        <v>高雄市三民區東光國民小學</v>
      </c>
      <c r="L161" s="77" t="str">
        <f>VLOOKUP($C161,工作表1!$A$2:$N$203,11,0)</f>
        <v>楊宜倫</v>
      </c>
      <c r="M161" s="77" t="str">
        <f>VLOOKUP($C161,工作表1!$A$2:$N$203,12,0)</f>
        <v>高雄市三民區東光國民小學</v>
      </c>
      <c r="N161" s="77" t="str">
        <f>VLOOKUP($C161,工作表1!$A$2:$N$203,13,0)</f>
        <v>陳秀春</v>
      </c>
      <c r="O161" s="77" t="str">
        <f>VLOOKUP($C161,工作表1!$A$2:$N$203,14,0)</f>
        <v>高雄市三民區東光國民小學</v>
      </c>
    </row>
    <row r="162" spans="1:15">
      <c r="A162" s="1">
        <v>38</v>
      </c>
      <c r="B162" s="7" t="s">
        <v>203</v>
      </c>
      <c r="C162" s="67" t="s">
        <v>279</v>
      </c>
      <c r="D162" s="2" t="s">
        <v>280</v>
      </c>
      <c r="E162" s="81"/>
      <c r="F162" s="77" t="str">
        <f>VLOOKUP(C162,工作表1!$A$2:$N$203,5,0)</f>
        <v>連于馨</v>
      </c>
      <c r="G162" s="77" t="str">
        <f>VLOOKUP($C162,工作表1!$A$2:$N$203,6,0)</f>
        <v>臺北市私立光仁國民小學</v>
      </c>
      <c r="H162" s="77" t="str">
        <f>VLOOKUP($C162,工作表1!$A$2:$N$203,7,0)</f>
        <v>羅詩婷</v>
      </c>
      <c r="I162" s="77" t="str">
        <f>VLOOKUP($C162,工作表1!$A$2:$N$203,8,0)</f>
        <v>臺北市私立光仁國民小學</v>
      </c>
      <c r="J162" s="77" t="str">
        <f>VLOOKUP($C162,工作表1!$A$2:$N$203,9,0)</f>
        <v>蘇品升</v>
      </c>
      <c r="K162" s="77" t="str">
        <f>VLOOKUP($C162,工作表1!$A$2:$N$203,10,0)</f>
        <v>臺北市私立光仁國民小學</v>
      </c>
      <c r="L162" s="77" t="str">
        <f>VLOOKUP($C162,工作表1!$A$2:$N$203,11,0)</f>
        <v>陳韋宇</v>
      </c>
      <c r="M162" s="77" t="str">
        <f>VLOOKUP($C162,工作表1!$A$2:$N$203,12,0)</f>
        <v>臺北市私立光仁國民小學</v>
      </c>
      <c r="N162" s="77">
        <f>VLOOKUP($C162,工作表1!$A$2:$N$203,13,0)</f>
        <v>0</v>
      </c>
      <c r="O162" s="77">
        <f>VLOOKUP($C162,工作表1!$A$2:$N$203,14,0)</f>
        <v>0</v>
      </c>
    </row>
    <row r="163" spans="1:15">
      <c r="A163" s="1">
        <v>39</v>
      </c>
      <c r="B163" s="7" t="s">
        <v>203</v>
      </c>
      <c r="C163" s="67" t="s">
        <v>281</v>
      </c>
      <c r="D163" s="2" t="s">
        <v>282</v>
      </c>
      <c r="E163" s="81"/>
      <c r="F163" s="77" t="str">
        <f>VLOOKUP(C163,工作表1!$A$2:$N$203,5,0)</f>
        <v>陳冠維</v>
      </c>
      <c r="G163" s="77" t="str">
        <f>VLOOKUP($C163,工作表1!$A$2:$N$203,6,0)</f>
        <v>臺中市神岡區圳堵國民小學</v>
      </c>
      <c r="H163" s="77" t="str">
        <f>VLOOKUP($C163,工作表1!$A$2:$N$203,7,0)</f>
        <v>陳欣瑀</v>
      </c>
      <c r="I163" s="77" t="str">
        <f>VLOOKUP($C163,工作表1!$A$2:$N$203,8,0)</f>
        <v>臺中市神岡區圳堵國民小學</v>
      </c>
      <c r="J163" s="77" t="str">
        <f>VLOOKUP($C163,工作表1!$A$2:$N$203,9,0)</f>
        <v>王宇祥</v>
      </c>
      <c r="K163" s="77" t="str">
        <f>VLOOKUP($C163,工作表1!$A$2:$N$203,10,0)</f>
        <v>臺中市神岡區圳堵國民小學</v>
      </c>
      <c r="L163" s="77" t="str">
        <f>VLOOKUP($C163,工作表1!$A$2:$N$203,11,0)</f>
        <v>詹育捷</v>
      </c>
      <c r="M163" s="77" t="str">
        <f>VLOOKUP($C163,工作表1!$A$2:$N$203,12,0)</f>
        <v>台中市立圳堵國民小學</v>
      </c>
      <c r="N163" s="77" t="str">
        <f>VLOOKUP($C163,工作表1!$A$2:$N$203,13,0)</f>
        <v>黃雅伶</v>
      </c>
      <c r="O163" s="77" t="str">
        <f>VLOOKUP($C163,工作表1!$A$2:$N$203,14,0)</f>
        <v>台中市立圳堵國民小學</v>
      </c>
    </row>
    <row r="164" spans="1:15">
      <c r="A164" s="1">
        <v>40</v>
      </c>
      <c r="B164" s="7" t="s">
        <v>203</v>
      </c>
      <c r="C164" s="67" t="s">
        <v>283</v>
      </c>
      <c r="D164" s="2" t="s">
        <v>284</v>
      </c>
      <c r="E164" s="81"/>
      <c r="F164" s="77" t="str">
        <f>VLOOKUP(C164,工作表1!$A$2:$N$203,5,0)</f>
        <v>姚承均</v>
      </c>
      <c r="G164" s="77" t="str">
        <f>VLOOKUP($C164,工作表1!$A$2:$N$203,6,0)</f>
        <v>臺中市神岡區圳堵國民小學</v>
      </c>
      <c r="H164" s="77" t="str">
        <f>VLOOKUP($C164,工作表1!$A$2:$N$203,7,0)</f>
        <v>陳郁心</v>
      </c>
      <c r="I164" s="77" t="str">
        <f>VLOOKUP($C164,工作表1!$A$2:$N$203,8,0)</f>
        <v>臺中市神岡區圳堵國民小學</v>
      </c>
      <c r="J164" s="77" t="str">
        <f>VLOOKUP($C164,工作表1!$A$2:$N$203,9,0)</f>
        <v>姚承邑</v>
      </c>
      <c r="K164" s="77" t="str">
        <f>VLOOKUP($C164,工作表1!$A$2:$N$203,10,0)</f>
        <v>臺中市神岡區圳堵國民小學</v>
      </c>
      <c r="L164" s="77" t="str">
        <f>VLOOKUP($C164,工作表1!$A$2:$N$203,11,0)</f>
        <v>陳鉦勝</v>
      </c>
      <c r="M164" s="77" t="str">
        <f>VLOOKUP($C164,工作表1!$A$2:$N$203,12,0)</f>
        <v>臺中市神岡區圳堵國民小學</v>
      </c>
      <c r="N164" s="77" t="str">
        <f>VLOOKUP($C164,工作表1!$A$2:$N$203,13,0)</f>
        <v>詹育捷</v>
      </c>
      <c r="O164" s="77" t="str">
        <f>VLOOKUP($C164,工作表1!$A$2:$N$203,14,0)</f>
        <v>臺中市神岡區圳堵國民小學</v>
      </c>
    </row>
    <row r="165" spans="1:15">
      <c r="A165" s="1">
        <v>41</v>
      </c>
      <c r="B165" s="7" t="s">
        <v>203</v>
      </c>
      <c r="C165" s="67" t="s">
        <v>285</v>
      </c>
      <c r="D165" s="2" t="s">
        <v>286</v>
      </c>
      <c r="E165" s="81"/>
      <c r="F165" s="77" t="str">
        <f>VLOOKUP(C165,工作表1!$A$2:$N$203,5,0)</f>
        <v>楊景媛</v>
      </c>
      <c r="G165" s="77" t="str">
        <f>VLOOKUP($C165,工作表1!$A$2:$N$203,6,0)</f>
        <v>高雄市三民區東光國民小學</v>
      </c>
      <c r="H165" s="77" t="str">
        <f>VLOOKUP($C165,工作表1!$A$2:$N$203,7,0)</f>
        <v>陳愷妡</v>
      </c>
      <c r="I165" s="77" t="str">
        <f>VLOOKUP($C165,工作表1!$A$2:$N$203,8,0)</f>
        <v>高雄市三民區東光國民小學</v>
      </c>
      <c r="J165" s="77" t="str">
        <f>VLOOKUP($C165,工作表1!$A$2:$N$203,9,0)</f>
        <v>陳宥璇</v>
      </c>
      <c r="K165" s="77" t="str">
        <f>VLOOKUP($C165,工作表1!$A$2:$N$203,10,0)</f>
        <v>高雄市三民區東光國民小學</v>
      </c>
      <c r="L165" s="77" t="str">
        <f>VLOOKUP($C165,工作表1!$A$2:$N$203,11,0)</f>
        <v>莊文昭</v>
      </c>
      <c r="M165" s="77" t="str">
        <f>VLOOKUP($C165,工作表1!$A$2:$N$203,12,0)</f>
        <v>高雄市三民區東光國民小學</v>
      </c>
      <c r="N165" s="77" t="str">
        <f>VLOOKUP($C165,工作表1!$A$2:$N$203,13,0)</f>
        <v>楊宜倫</v>
      </c>
      <c r="O165" s="77" t="str">
        <f>VLOOKUP($C165,工作表1!$A$2:$N$203,14,0)</f>
        <v>高雄市三民區東光國民小學</v>
      </c>
    </row>
    <row r="166" spans="1:15">
      <c r="A166" s="1">
        <v>42</v>
      </c>
      <c r="B166" s="7" t="s">
        <v>203</v>
      </c>
      <c r="C166" s="67" t="s">
        <v>307</v>
      </c>
      <c r="D166" s="57" t="s">
        <v>306</v>
      </c>
      <c r="E166" s="81" t="s">
        <v>8</v>
      </c>
      <c r="F166" s="77" t="str">
        <f>VLOOKUP(C166,工作表1!$A$2:$N$203,5,0)</f>
        <v>楊宗喬</v>
      </c>
      <c r="G166" s="77" t="str">
        <f>VLOOKUP($C166,工作表1!$A$2:$N$203,6,0)</f>
        <v>高雄市三民區東光國民小學</v>
      </c>
      <c r="H166" s="77" t="str">
        <f>VLOOKUP($C166,工作表1!$A$2:$N$203,7,0)</f>
        <v>楊云絜</v>
      </c>
      <c r="I166" s="77" t="str">
        <f>VLOOKUP($C166,工作表1!$A$2:$N$203,8,0)</f>
        <v>高雄市三民區東光國民小學</v>
      </c>
      <c r="J166" s="77" t="str">
        <f>VLOOKUP($C166,工作表1!$A$2:$N$203,9,0)</f>
        <v>楊邑新</v>
      </c>
      <c r="K166" s="77" t="str">
        <f>VLOOKUP($C166,工作表1!$A$2:$N$203,10,0)</f>
        <v>高雄市三民區東光國民小學</v>
      </c>
      <c r="L166" s="77" t="str">
        <f>VLOOKUP($C166,工作表1!$A$2:$N$203,11,0)</f>
        <v>莊文昭</v>
      </c>
      <c r="M166" s="77" t="str">
        <f>VLOOKUP($C166,工作表1!$A$2:$N$203,12,0)</f>
        <v>高雄市三民區東光國民小學</v>
      </c>
      <c r="N166" s="77" t="str">
        <f>VLOOKUP($C166,工作表1!$A$2:$N$203,13,0)</f>
        <v>楊宜倫</v>
      </c>
      <c r="O166" s="77" t="str">
        <f>VLOOKUP($C166,工作表1!$A$2:$N$203,14,0)</f>
        <v>高雄市三民區東光國民小學</v>
      </c>
    </row>
    <row r="167" spans="1:15">
      <c r="A167" s="1">
        <v>43</v>
      </c>
      <c r="B167" s="7" t="s">
        <v>203</v>
      </c>
      <c r="C167" s="67" t="s">
        <v>305</v>
      </c>
      <c r="D167" s="58" t="s">
        <v>304</v>
      </c>
      <c r="E167" s="81"/>
      <c r="F167" s="77" t="str">
        <f>VLOOKUP(C167,工作表1!$A$2:$N$203,5,0)</f>
        <v>翁榕苡</v>
      </c>
      <c r="G167" s="77" t="str">
        <f>VLOOKUP($C167,工作表1!$A$2:$N$203,6,0)</f>
        <v>高雄市新興區大同國民小學</v>
      </c>
      <c r="H167" s="77" t="str">
        <f>VLOOKUP($C167,工作表1!$A$2:$N$203,7,0)</f>
        <v>羅立佳</v>
      </c>
      <c r="I167" s="77" t="str">
        <f>VLOOKUP($C167,工作表1!$A$2:$N$203,8,0)</f>
        <v>高雄市新興區大同國民小學</v>
      </c>
      <c r="J167" s="77">
        <f>VLOOKUP($C167,工作表1!$A$2:$N$203,9,0)</f>
        <v>0</v>
      </c>
      <c r="K167" s="77">
        <f>VLOOKUP($C167,工作表1!$A$2:$N$203,10,0)</f>
        <v>0</v>
      </c>
      <c r="L167" s="77" t="str">
        <f>VLOOKUP($C167,工作表1!$A$2:$N$203,11,0)</f>
        <v>鄭鈿樺</v>
      </c>
      <c r="M167" s="77" t="str">
        <f>VLOOKUP($C167,工作表1!$A$2:$N$203,12,0)</f>
        <v>高雄市新興區大同國民小學</v>
      </c>
      <c r="N167" s="77" t="str">
        <f>VLOOKUP($C167,工作表1!$A$2:$N$203,13,0)</f>
        <v>蘇郁雅</v>
      </c>
      <c r="O167" s="77" t="str">
        <f>VLOOKUP($C167,工作表1!$A$2:$N$203,14,0)</f>
        <v>高雄市新興區大同國民小學</v>
      </c>
    </row>
    <row r="168" spans="1:15">
      <c r="A168" s="1">
        <v>44</v>
      </c>
      <c r="B168" s="7" t="s">
        <v>203</v>
      </c>
      <c r="C168" s="67" t="s">
        <v>303</v>
      </c>
      <c r="D168" s="57" t="s">
        <v>302</v>
      </c>
      <c r="E168" s="81"/>
      <c r="F168" s="77" t="str">
        <f>VLOOKUP(C168,工作表1!$A$2:$N$203,5,0)</f>
        <v>何鋐毅</v>
      </c>
      <c r="G168" s="77" t="str">
        <f>VLOOKUP($C168,工作表1!$A$2:$N$203,6,0)</f>
        <v>嘉義縣民雄鄉東榮國民小學</v>
      </c>
      <c r="H168" s="77" t="str">
        <f>VLOOKUP($C168,工作表1!$A$2:$N$203,7,0)</f>
        <v>劉秉豪</v>
      </c>
      <c r="I168" s="77" t="str">
        <f>VLOOKUP($C168,工作表1!$A$2:$N$203,8,0)</f>
        <v>嘉義縣民雄鄉東榮國民小學</v>
      </c>
      <c r="J168" s="77">
        <f>VLOOKUP($C168,工作表1!$A$2:$N$203,9,0)</f>
        <v>0</v>
      </c>
      <c r="K168" s="77">
        <f>VLOOKUP($C168,工作表1!$A$2:$N$203,10,0)</f>
        <v>0</v>
      </c>
      <c r="L168" s="77" t="str">
        <f>VLOOKUP($C168,工作表1!$A$2:$N$203,11,0)</f>
        <v>陳淑瑤</v>
      </c>
      <c r="M168" s="77" t="str">
        <f>VLOOKUP($C168,工作表1!$A$2:$N$203,12,0)</f>
        <v>吳鳳科技大學</v>
      </c>
      <c r="N168" s="77">
        <f>VLOOKUP($C168,工作表1!$A$2:$N$203,13,0)</f>
        <v>0</v>
      </c>
      <c r="O168" s="77">
        <f>VLOOKUP($C168,工作表1!$A$2:$N$203,14,0)</f>
        <v>0</v>
      </c>
    </row>
    <row r="169" spans="1:15">
      <c r="A169" s="1">
        <v>45</v>
      </c>
      <c r="B169" s="7" t="s">
        <v>203</v>
      </c>
      <c r="C169" s="67" t="s">
        <v>301</v>
      </c>
      <c r="D169" s="57" t="s">
        <v>300</v>
      </c>
      <c r="E169" s="81"/>
      <c r="F169" s="77" t="str">
        <f>VLOOKUP(C169,工作表1!$A$2:$N$203,5,0)</f>
        <v>李國睿</v>
      </c>
      <c r="G169" s="77" t="str">
        <f>VLOOKUP($C169,工作表1!$A$2:$N$203,6,0)</f>
        <v>桃園市八德區霄裡國民小學</v>
      </c>
      <c r="H169" s="77" t="str">
        <f>VLOOKUP($C169,工作表1!$A$2:$N$203,7,0)</f>
        <v>溫哲偉</v>
      </c>
      <c r="I169" s="77" t="str">
        <f>VLOOKUP($C169,工作表1!$A$2:$N$203,8,0)</f>
        <v>桃園市八德區霄裡國民小學</v>
      </c>
      <c r="J169" s="77" t="str">
        <f>VLOOKUP($C169,工作表1!$A$2:$N$203,9,0)</f>
        <v>葉宇辰</v>
      </c>
      <c r="K169" s="77" t="str">
        <f>VLOOKUP($C169,工作表1!$A$2:$N$203,10,0)</f>
        <v>桃園市八德區霄裡國民小學</v>
      </c>
      <c r="L169" s="77" t="str">
        <f>VLOOKUP($C169,工作表1!$A$2:$N$203,11,0)</f>
        <v>李士豪</v>
      </c>
      <c r="M169" s="77" t="str">
        <f>VLOOKUP($C169,工作表1!$A$2:$N$203,12,0)</f>
        <v>桃園市八德區霄裡國民小學</v>
      </c>
      <c r="N169" s="77" t="str">
        <f>VLOOKUP($C169,工作表1!$A$2:$N$203,13,0)</f>
        <v>吳枚芳</v>
      </c>
      <c r="O169" s="77" t="str">
        <f>VLOOKUP($C169,工作表1!$A$2:$N$203,14,0)</f>
        <v>桃園市八德區霄裡國民小學</v>
      </c>
    </row>
    <row r="170" spans="1:15">
      <c r="A170" s="1">
        <v>46</v>
      </c>
      <c r="B170" s="7" t="s">
        <v>203</v>
      </c>
      <c r="C170" s="67" t="s">
        <v>299</v>
      </c>
      <c r="D170" s="57" t="s">
        <v>298</v>
      </c>
      <c r="E170" s="81"/>
      <c r="F170" s="77" t="str">
        <f>VLOOKUP(C170,工作表1!$A$2:$N$203,5,0)</f>
        <v>郭廷宇</v>
      </c>
      <c r="G170" s="77" t="str">
        <f>VLOOKUP($C170,工作表1!$A$2:$N$203,6,0)</f>
        <v>高雄市旗津區旗津國民小學</v>
      </c>
      <c r="H170" s="77" t="str">
        <f>VLOOKUP($C170,工作表1!$A$2:$N$203,7,0)</f>
        <v>殷銓佑</v>
      </c>
      <c r="I170" s="77" t="str">
        <f>VLOOKUP($C170,工作表1!$A$2:$N$203,8,0)</f>
        <v>高雄市旗津區旗津國民小學</v>
      </c>
      <c r="J170" s="77" t="str">
        <f>VLOOKUP($C170,工作表1!$A$2:$N$203,9,0)</f>
        <v>林主恩</v>
      </c>
      <c r="K170" s="77" t="str">
        <f>VLOOKUP($C170,工作表1!$A$2:$N$203,10,0)</f>
        <v>高雄市鼓山區龍華國民小學</v>
      </c>
      <c r="L170" s="77" t="str">
        <f>VLOOKUP($C170,工作表1!$A$2:$N$203,11,0)</f>
        <v>王宜琪</v>
      </c>
      <c r="M170" s="77" t="str">
        <f>VLOOKUP($C170,工作表1!$A$2:$N$203,12,0)</f>
        <v>高雄市旗津區旗津國民小學</v>
      </c>
      <c r="N170" s="77" t="str">
        <f>VLOOKUP($C170,工作表1!$A$2:$N$203,13,0)</f>
        <v>朱芳儀</v>
      </c>
      <c r="O170" s="77" t="str">
        <f>VLOOKUP($C170,工作表1!$A$2:$N$203,14,0)</f>
        <v>高雄市鼓山區龍華國民小學</v>
      </c>
    </row>
    <row r="171" spans="1:15">
      <c r="A171" s="1">
        <v>47</v>
      </c>
      <c r="B171" s="7" t="s">
        <v>203</v>
      </c>
      <c r="C171" s="67" t="s">
        <v>297</v>
      </c>
      <c r="D171" s="57" t="s">
        <v>296</v>
      </c>
      <c r="E171" s="81"/>
      <c r="F171" s="77" t="str">
        <f>VLOOKUP(C171,工作表1!$A$2:$N$203,5,0)</f>
        <v>林品辰</v>
      </c>
      <c r="G171" s="77" t="str">
        <f>VLOOKUP($C171,工作表1!$A$2:$N$203,6,0)</f>
        <v>國立嘉義大學附設實驗國民小學</v>
      </c>
      <c r="H171" s="77" t="str">
        <f>VLOOKUP($C171,工作表1!$A$2:$N$203,7,0)</f>
        <v>莊澤笙</v>
      </c>
      <c r="I171" s="77" t="str">
        <f>VLOOKUP($C171,工作表1!$A$2:$N$203,8,0)</f>
        <v>國立嘉義大學附設實驗國民小學</v>
      </c>
      <c r="J171" s="77" t="str">
        <f>VLOOKUP($C171,工作表1!$A$2:$N$203,9,0)</f>
        <v>賴昱翔</v>
      </c>
      <c r="K171" s="77" t="str">
        <f>VLOOKUP($C171,工作表1!$A$2:$N$203,10,0)</f>
        <v>國立嘉義大學附設實驗國民小學</v>
      </c>
      <c r="L171" s="77" t="str">
        <f>VLOOKUP($C171,工作表1!$A$2:$N$203,11,0)</f>
        <v>翁秀玉</v>
      </c>
      <c r="M171" s="77" t="str">
        <f>VLOOKUP($C171,工作表1!$A$2:$N$203,12,0)</f>
        <v>國立嘉義大學附設實驗國民小學</v>
      </c>
      <c r="N171" s="77" t="str">
        <f>VLOOKUP($C171,工作表1!$A$2:$N$203,13,0)</f>
        <v>林秀貞</v>
      </c>
      <c r="O171" s="77" t="str">
        <f>VLOOKUP($C171,工作表1!$A$2:$N$203,14,0)</f>
        <v>嘉義市東區文雅國民小學</v>
      </c>
    </row>
    <row r="172" spans="1:15">
      <c r="A172" s="1">
        <v>48</v>
      </c>
      <c r="B172" s="7" t="s">
        <v>203</v>
      </c>
      <c r="C172" s="67" t="s">
        <v>295</v>
      </c>
      <c r="D172" s="57" t="s">
        <v>294</v>
      </c>
      <c r="E172" s="81"/>
      <c r="F172" s="77" t="str">
        <f>VLOOKUP(C172,工作表1!$A$2:$N$203,5,0)</f>
        <v>郭廷宇</v>
      </c>
      <c r="G172" s="77" t="str">
        <f>VLOOKUP($C172,工作表1!$A$2:$N$203,6,0)</f>
        <v>高雄市旗津區旗津國民小學</v>
      </c>
      <c r="H172" s="77" t="str">
        <f>VLOOKUP($C172,工作表1!$A$2:$N$203,7,0)</f>
        <v>殷銓佑</v>
      </c>
      <c r="I172" s="77" t="str">
        <f>VLOOKUP($C172,工作表1!$A$2:$N$203,8,0)</f>
        <v>高雄市旗津區旗津國民小學</v>
      </c>
      <c r="J172" s="77" t="str">
        <f>VLOOKUP($C172,工作表1!$A$2:$N$203,9,0)</f>
        <v>魏立雍</v>
      </c>
      <c r="K172" s="77" t="str">
        <f>VLOOKUP($C172,工作表1!$A$2:$N$203,10,0)</f>
        <v>高雄市旗津區旗津國民小學</v>
      </c>
      <c r="L172" s="77" t="str">
        <f>VLOOKUP($C172,工作表1!$A$2:$N$203,11,0)</f>
        <v>王宜琪</v>
      </c>
      <c r="M172" s="77" t="str">
        <f>VLOOKUP($C172,工作表1!$A$2:$N$203,12,0)</f>
        <v>高雄市旗津區旗津國民小學</v>
      </c>
      <c r="N172" s="77" t="str">
        <f>VLOOKUP($C172,工作表1!$A$2:$N$203,13,0)</f>
        <v>林冠宏</v>
      </c>
      <c r="O172" s="77" t="str">
        <f>VLOOKUP($C172,工作表1!$A$2:$N$203,14,0)</f>
        <v>高雄市旗津區旗津國民小學</v>
      </c>
    </row>
    <row r="173" spans="1:15">
      <c r="A173" s="1">
        <v>49</v>
      </c>
      <c r="B173" s="7" t="s">
        <v>203</v>
      </c>
      <c r="C173" s="67" t="s">
        <v>293</v>
      </c>
      <c r="D173" s="57" t="s">
        <v>292</v>
      </c>
      <c r="E173" s="81"/>
      <c r="F173" s="77" t="str">
        <f>VLOOKUP(C173,工作表1!$A$2:$N$203,5,0)</f>
        <v>陳厚誠</v>
      </c>
      <c r="G173" s="77" t="str">
        <f>VLOOKUP($C173,工作表1!$A$2:$N$203,6,0)</f>
        <v>國立嘉義大學附設實驗國民小學</v>
      </c>
      <c r="H173" s="77" t="str">
        <f>VLOOKUP($C173,工作表1!$A$2:$N$203,7,0)</f>
        <v>林品辰</v>
      </c>
      <c r="I173" s="77" t="str">
        <f>VLOOKUP($C173,工作表1!$A$2:$N$203,8,0)</f>
        <v>國立嘉義大學附設實驗國民小學</v>
      </c>
      <c r="J173" s="77" t="str">
        <f>VLOOKUP($C173,工作表1!$A$2:$N$203,9,0)</f>
        <v>董子寬</v>
      </c>
      <c r="K173" s="77" t="str">
        <f>VLOOKUP($C173,工作表1!$A$2:$N$203,10,0)</f>
        <v>國立嘉義大學附設實驗國民小學</v>
      </c>
      <c r="L173" s="77" t="str">
        <f>VLOOKUP($C173,工作表1!$A$2:$N$203,11,0)</f>
        <v>翁秀玉</v>
      </c>
      <c r="M173" s="77" t="str">
        <f>VLOOKUP($C173,工作表1!$A$2:$N$203,12,0)</f>
        <v>國立嘉義大學附設實驗國民小學</v>
      </c>
      <c r="N173" s="77" t="str">
        <f>VLOOKUP($C173,工作表1!$A$2:$N$203,13,0)</f>
        <v>林秀貞</v>
      </c>
      <c r="O173" s="77" t="str">
        <f>VLOOKUP($C173,工作表1!$A$2:$N$203,14,0)</f>
        <v>嘉義市東區文雅國民小學</v>
      </c>
    </row>
    <row r="174" spans="1:15">
      <c r="A174" s="1">
        <v>50</v>
      </c>
      <c r="B174" s="7" t="s">
        <v>203</v>
      </c>
      <c r="C174" s="67" t="s">
        <v>291</v>
      </c>
      <c r="D174" s="57" t="s">
        <v>290</v>
      </c>
      <c r="E174" s="81"/>
      <c r="F174" s="77" t="str">
        <f>VLOOKUP(C174,工作表1!$A$2:$N$203,5,0)</f>
        <v>黃皓珉</v>
      </c>
      <c r="G174" s="77" t="str">
        <f>VLOOKUP($C174,工作表1!$A$2:$N$203,6,0)</f>
        <v>苗栗縣公館鄉公館國民小學</v>
      </c>
      <c r="H174" s="77">
        <f>VLOOKUP($C174,工作表1!$A$2:$N$203,7,0)</f>
        <v>0</v>
      </c>
      <c r="I174" s="77">
        <f>VLOOKUP($C174,工作表1!$A$2:$N$203,8,0)</f>
        <v>0</v>
      </c>
      <c r="J174" s="77">
        <f>VLOOKUP($C174,工作表1!$A$2:$N$203,9,0)</f>
        <v>0</v>
      </c>
      <c r="K174" s="77">
        <f>VLOOKUP($C174,工作表1!$A$2:$N$203,10,0)</f>
        <v>0</v>
      </c>
      <c r="L174" s="77" t="str">
        <f>VLOOKUP($C174,工作表1!$A$2:$N$203,11,0)</f>
        <v>謝祥宏</v>
      </c>
      <c r="M174" s="77" t="str">
        <f>VLOOKUP($C174,工作表1!$A$2:$N$203,12,0)</f>
        <v>苗栗縣公館鄉公館國民小學</v>
      </c>
      <c r="N174" s="77">
        <f>VLOOKUP($C174,工作表1!$A$2:$N$203,13,0)</f>
        <v>0</v>
      </c>
      <c r="O174" s="77">
        <f>VLOOKUP($C174,工作表1!$A$2:$N$203,14,0)</f>
        <v>0</v>
      </c>
    </row>
    <row r="175" spans="1:15">
      <c r="A175" s="1">
        <v>51</v>
      </c>
      <c r="B175" s="7" t="s">
        <v>203</v>
      </c>
      <c r="C175" s="67" t="s">
        <v>289</v>
      </c>
      <c r="D175" s="57" t="s">
        <v>288</v>
      </c>
      <c r="E175" s="81"/>
      <c r="F175" s="77" t="str">
        <f>VLOOKUP(C175,工作表1!$A$2:$N$203,5,0)</f>
        <v>蔡亘哲</v>
      </c>
      <c r="G175" s="77" t="str">
        <f>VLOOKUP($C175,工作表1!$A$2:$N$203,6,0)</f>
        <v>臺中市神岡區圳堵國民小學</v>
      </c>
      <c r="H175" s="77" t="str">
        <f>VLOOKUP($C175,工作表1!$A$2:$N$203,7,0)</f>
        <v>王頤蓁</v>
      </c>
      <c r="I175" s="77" t="str">
        <f>VLOOKUP($C175,工作表1!$A$2:$N$203,8,0)</f>
        <v>臺中市神岡區圳堵國民小學</v>
      </c>
      <c r="J175" s="77" t="str">
        <f>VLOOKUP($C175,工作表1!$A$2:$N$203,9,0)</f>
        <v>廖倚頡</v>
      </c>
      <c r="K175" s="77" t="str">
        <f>VLOOKUP($C175,工作表1!$A$2:$N$203,10,0)</f>
        <v>臺中市神岡區圳堵國民小學</v>
      </c>
      <c r="L175" s="77" t="str">
        <f>VLOOKUP($C175,工作表1!$A$2:$N$203,11,0)</f>
        <v>蔡宗信</v>
      </c>
      <c r="M175" s="77" t="str">
        <f>VLOOKUP($C175,工作表1!$A$2:$N$203,12,0)</f>
        <v>臺中市神岡區圳堵國民小學</v>
      </c>
      <c r="N175" s="77" t="str">
        <f>VLOOKUP($C175,工作表1!$A$2:$N$203,13,0)</f>
        <v>謝美雲</v>
      </c>
      <c r="O175" s="77" t="str">
        <f>VLOOKUP($C175,工作表1!$A$2:$N$203,14,0)</f>
        <v>臺中市北屯區軍功國民小學(更正)</v>
      </c>
    </row>
    <row r="176" spans="1:15">
      <c r="A176" s="1">
        <v>52</v>
      </c>
      <c r="B176" s="7" t="s">
        <v>203</v>
      </c>
      <c r="C176" s="9" t="s">
        <v>331</v>
      </c>
      <c r="D176" s="59" t="s">
        <v>330</v>
      </c>
      <c r="E176" s="81" t="s">
        <v>366</v>
      </c>
      <c r="F176" s="77" t="str">
        <f>VLOOKUP(C176,工作表1!$A$2:$N$203,5,0)</f>
        <v>郭書庭</v>
      </c>
      <c r="G176" s="77" t="str">
        <f>VLOOKUP($C176,工作表1!$A$2:$N$203,6,0)</f>
        <v>康橋學校財團法人新北市康橋高級中學</v>
      </c>
      <c r="H176" s="77" t="str">
        <f>VLOOKUP($C176,工作表1!$A$2:$N$203,7,0)</f>
        <v>鄭宇岑</v>
      </c>
      <c r="I176" s="77" t="str">
        <f>VLOOKUP($C176,工作表1!$A$2:$N$203,8,0)</f>
        <v>康橋學校財團法人新北市康橋高級中學</v>
      </c>
      <c r="J176" s="77" t="str">
        <f>VLOOKUP($C176,工作表1!$A$2:$N$203,9,0)</f>
        <v>廖曼淇</v>
      </c>
      <c r="K176" s="77" t="str">
        <f>VLOOKUP($C176,工作表1!$A$2:$N$203,10,0)</f>
        <v>康橋學校財團法人新北市康橋高級中學</v>
      </c>
      <c r="L176" s="77" t="str">
        <f>VLOOKUP($C176,工作表1!$A$2:$N$203,11,0)</f>
        <v>黃丰乃</v>
      </c>
      <c r="M176" s="77" t="str">
        <f>VLOOKUP($C176,工作表1!$A$2:$N$203,12,0)</f>
        <v>康橋學校財團法人新北市康橋高級中學</v>
      </c>
      <c r="N176" s="77">
        <f>VLOOKUP($C176,工作表1!$A$2:$N$203,13,0)</f>
        <v>0</v>
      </c>
      <c r="O176" s="77">
        <f>VLOOKUP($C176,工作表1!$A$2:$N$203,14,0)</f>
        <v>0</v>
      </c>
    </row>
    <row r="177" spans="1:15">
      <c r="A177" s="1">
        <v>53</v>
      </c>
      <c r="B177" s="7" t="s">
        <v>203</v>
      </c>
      <c r="C177" s="9" t="s">
        <v>329</v>
      </c>
      <c r="D177" s="57" t="s">
        <v>328</v>
      </c>
      <c r="E177" s="81"/>
      <c r="F177" s="77" t="str">
        <f>VLOOKUP(C177,工作表1!$A$2:$N$203,5,0)</f>
        <v>曾柏予</v>
      </c>
      <c r="G177" s="77" t="str">
        <f>VLOOKUP($C177,工作表1!$A$2:$N$203,6,0)</f>
        <v>高雄市新興區大同國民小學</v>
      </c>
      <c r="H177" s="77" t="str">
        <f>VLOOKUP($C177,工作表1!$A$2:$N$203,7,0)</f>
        <v>林祐霆</v>
      </c>
      <c r="I177" s="77" t="str">
        <f>VLOOKUP($C177,工作表1!$A$2:$N$203,8,0)</f>
        <v>高雄市新興區大同國民小學</v>
      </c>
      <c r="J177" s="77" t="str">
        <f>VLOOKUP($C177,工作表1!$A$2:$N$203,9,0)</f>
        <v>蘇韋誠</v>
      </c>
      <c r="K177" s="77" t="str">
        <f>VLOOKUP($C177,工作表1!$A$2:$N$203,10,0)</f>
        <v>高雄市新興區大同國民小學</v>
      </c>
      <c r="L177" s="77" t="str">
        <f>VLOOKUP($C177,工作表1!$A$2:$N$203,11,0)</f>
        <v>鄭鈿樺</v>
      </c>
      <c r="M177" s="77" t="str">
        <f>VLOOKUP($C177,工作表1!$A$2:$N$203,12,0)</f>
        <v>高雄市新興區大同國民小學</v>
      </c>
      <c r="N177" s="77" t="str">
        <f>VLOOKUP($C177,工作表1!$A$2:$N$203,13,0)</f>
        <v>邱韋承</v>
      </c>
      <c r="O177" s="77" t="str">
        <f>VLOOKUP($C177,工作表1!$A$2:$N$203,14,0)</f>
        <v>高雄市新興區大同國民小學</v>
      </c>
    </row>
    <row r="178" spans="1:15">
      <c r="A178" s="1">
        <v>54</v>
      </c>
      <c r="B178" s="7" t="s">
        <v>203</v>
      </c>
      <c r="C178" s="9" t="s">
        <v>327</v>
      </c>
      <c r="D178" s="57" t="s">
        <v>326</v>
      </c>
      <c r="E178" s="81"/>
      <c r="F178" s="77" t="str">
        <f>VLOOKUP(C178,工作表1!$A$2:$N$203,5,0)</f>
        <v>顏康宇</v>
      </c>
      <c r="G178" s="77" t="str">
        <f>VLOOKUP($C178,工作表1!$A$2:$N$203,6,0)</f>
        <v>高雄市鳳山區鳳西國民小學</v>
      </c>
      <c r="H178" s="77">
        <f>VLOOKUP($C178,工作表1!$A$2:$N$203,7,0)</f>
        <v>0</v>
      </c>
      <c r="I178" s="77">
        <f>VLOOKUP($C178,工作表1!$A$2:$N$203,8,0)</f>
        <v>0</v>
      </c>
      <c r="J178" s="77">
        <f>VLOOKUP($C178,工作表1!$A$2:$N$203,9,0)</f>
        <v>0</v>
      </c>
      <c r="K178" s="77">
        <f>VLOOKUP($C178,工作表1!$A$2:$N$203,10,0)</f>
        <v>0</v>
      </c>
      <c r="L178" s="77" t="str">
        <f>VLOOKUP($C178,工作表1!$A$2:$N$203,11,0)</f>
        <v>歐姿慧</v>
      </c>
      <c r="M178" s="77" t="str">
        <f>VLOOKUP($C178,工作表1!$A$2:$N$203,12,0)</f>
        <v>大自然補習班</v>
      </c>
      <c r="N178" s="77" t="str">
        <f>VLOOKUP($C178,工作表1!$A$2:$N$203,13,0)</f>
        <v>黃智瑜</v>
      </c>
      <c r="O178" s="77" t="str">
        <f>VLOOKUP($C178,工作表1!$A$2:$N$203,14,0)</f>
        <v>高雄市鳳山區鳳西國民小學</v>
      </c>
    </row>
    <row r="179" spans="1:15">
      <c r="A179" s="1">
        <v>55</v>
      </c>
      <c r="B179" s="7" t="s">
        <v>203</v>
      </c>
      <c r="C179" s="9" t="s">
        <v>325</v>
      </c>
      <c r="D179" s="57" t="s">
        <v>324</v>
      </c>
      <c r="E179" s="81"/>
      <c r="F179" s="77" t="str">
        <f>VLOOKUP(C179,工作表1!$A$2:$N$203,5,0)</f>
        <v>王奕茹</v>
      </c>
      <c r="G179" s="77" t="str">
        <f>VLOOKUP($C179,工作表1!$A$2:$N$203,6,0)</f>
        <v>桃園市大溪區仁善國民小學</v>
      </c>
      <c r="H179" s="77" t="str">
        <f>VLOOKUP($C179,工作表1!$A$2:$N$203,7,0)</f>
        <v>蔣慧麗</v>
      </c>
      <c r="I179" s="77" t="str">
        <f>VLOOKUP($C179,工作表1!$A$2:$N$203,8,0)</f>
        <v>桃園市大溪區仁善國民小學</v>
      </c>
      <c r="J179" s="77">
        <f>VLOOKUP($C179,工作表1!$A$2:$N$203,9,0)</f>
        <v>0</v>
      </c>
      <c r="K179" s="77">
        <f>VLOOKUP($C179,工作表1!$A$2:$N$203,10,0)</f>
        <v>0</v>
      </c>
      <c r="L179" s="77" t="str">
        <f>VLOOKUP($C179,工作表1!$A$2:$N$203,11,0)</f>
        <v>陳靜宜</v>
      </c>
      <c r="M179" s="77" t="str">
        <f>VLOOKUP($C179,工作表1!$A$2:$N$203,12,0)</f>
        <v>桃園市大溪區仁善國民小學</v>
      </c>
      <c r="N179" s="77" t="str">
        <f>VLOOKUP($C179,工作表1!$A$2:$N$203,13,0)</f>
        <v>余哲銘</v>
      </c>
      <c r="O179" s="77" t="str">
        <f>VLOOKUP($C179,工作表1!$A$2:$N$203,14,0)</f>
        <v>桃園市大溪區仁善國民小學</v>
      </c>
    </row>
    <row r="180" spans="1:15">
      <c r="A180" s="1">
        <v>56</v>
      </c>
      <c r="B180" s="7" t="s">
        <v>203</v>
      </c>
      <c r="C180" s="9" t="s">
        <v>315</v>
      </c>
      <c r="D180" s="57" t="s">
        <v>314</v>
      </c>
      <c r="E180" s="81"/>
      <c r="F180" s="77" t="str">
        <f>VLOOKUP(C180,工作表1!$A$2:$N$203,5,0)</f>
        <v>林稔庭</v>
      </c>
      <c r="G180" s="77" t="str">
        <f>VLOOKUP($C180,工作表1!$A$2:$N$203,6,0)</f>
        <v>花蓮縣花蓮市鑄強國民小學</v>
      </c>
      <c r="H180" s="77">
        <f>VLOOKUP($C180,工作表1!$A$2:$N$203,7,0)</f>
        <v>0</v>
      </c>
      <c r="I180" s="77">
        <f>VLOOKUP($C180,工作表1!$A$2:$N$203,8,0)</f>
        <v>0</v>
      </c>
      <c r="J180" s="77">
        <f>VLOOKUP($C180,工作表1!$A$2:$N$203,9,0)</f>
        <v>0</v>
      </c>
      <c r="K180" s="77">
        <f>VLOOKUP($C180,工作表1!$A$2:$N$203,10,0)</f>
        <v>0</v>
      </c>
      <c r="L180" s="77" t="str">
        <f>VLOOKUP($C180,工作表1!$A$2:$N$203,11,0)</f>
        <v>王虎</v>
      </c>
      <c r="M180" s="77" t="str">
        <f>VLOOKUP($C180,工作表1!$A$2:$N$203,12,0)</f>
        <v>花蓮縣立花崗國民中學</v>
      </c>
      <c r="N180" s="77">
        <f>VLOOKUP($C180,工作表1!$A$2:$N$203,13,0)</f>
        <v>0</v>
      </c>
      <c r="O180" s="77">
        <f>VLOOKUP($C180,工作表1!$A$2:$N$203,14,0)</f>
        <v>0</v>
      </c>
    </row>
    <row r="181" spans="1:15">
      <c r="A181" s="1">
        <v>57</v>
      </c>
      <c r="B181" s="7" t="s">
        <v>203</v>
      </c>
      <c r="C181" s="9" t="s">
        <v>313</v>
      </c>
      <c r="D181" s="57" t="s">
        <v>312</v>
      </c>
      <c r="E181" s="81"/>
      <c r="F181" s="77" t="str">
        <f>VLOOKUP(C181,工作表1!$A$2:$N$203,5,0)</f>
        <v>陳宥均</v>
      </c>
      <c r="G181" s="77" t="str">
        <f>VLOOKUP($C181,工作表1!$A$2:$N$203,6,0)</f>
        <v>嘉義縣朴子市朴子國民小學</v>
      </c>
      <c r="H181" s="77" t="str">
        <f>VLOOKUP($C181,工作表1!$A$2:$N$203,7,0)</f>
        <v>劉崇信</v>
      </c>
      <c r="I181" s="77" t="str">
        <f>VLOOKUP($C181,工作表1!$A$2:$N$203,8,0)</f>
        <v>嘉義縣朴子市朴子國民小學</v>
      </c>
      <c r="J181" s="77">
        <f>VLOOKUP($C181,工作表1!$A$2:$N$203,9,0)</f>
        <v>0</v>
      </c>
      <c r="K181" s="77">
        <f>VLOOKUP($C181,工作表1!$A$2:$N$203,10,0)</f>
        <v>0</v>
      </c>
      <c r="L181" s="77" t="str">
        <f>VLOOKUP($C181,工作表1!$A$2:$N$203,11,0)</f>
        <v>蔡雅惠</v>
      </c>
      <c r="M181" s="77" t="str">
        <f>VLOOKUP($C181,工作表1!$A$2:$N$203,12,0)</f>
        <v>嘉義縣朴子市朴子國民小學</v>
      </c>
      <c r="N181" s="77" t="str">
        <f>VLOOKUP($C181,工作表1!$A$2:$N$203,13,0)</f>
        <v>黃淑娟</v>
      </c>
      <c r="O181" s="77" t="str">
        <f>VLOOKUP($C181,工作表1!$A$2:$N$203,14,0)</f>
        <v>嘉義縣朴子市朴子國民小學</v>
      </c>
    </row>
    <row r="182" spans="1:15">
      <c r="A182" s="1">
        <v>58</v>
      </c>
      <c r="B182" s="7" t="s">
        <v>203</v>
      </c>
      <c r="C182" s="9" t="s">
        <v>311</v>
      </c>
      <c r="D182" s="57" t="s">
        <v>310</v>
      </c>
      <c r="E182" s="81"/>
      <c r="F182" s="77" t="str">
        <f>VLOOKUP(C182,工作表1!$A$2:$N$203,5,0)</f>
        <v>謝泱融</v>
      </c>
      <c r="G182" s="77" t="str">
        <f>VLOOKUP($C182,工作表1!$A$2:$N$203,6,0)</f>
        <v>新竹縣湖口鄉新湖國民小學</v>
      </c>
      <c r="H182" s="77" t="str">
        <f>VLOOKUP($C182,工作表1!$A$2:$N$203,7,0)</f>
        <v>蔡睿軒</v>
      </c>
      <c r="I182" s="77" t="str">
        <f>VLOOKUP($C182,工作表1!$A$2:$N$203,8,0)</f>
        <v>新竹縣湖口鄉新湖國民小學</v>
      </c>
      <c r="J182" s="77" t="str">
        <f>VLOOKUP($C182,工作表1!$A$2:$N$203,9,0)</f>
        <v>許鈞輔</v>
      </c>
      <c r="K182" s="77" t="str">
        <f>VLOOKUP($C182,工作表1!$A$2:$N$203,10,0)</f>
        <v>新竹縣湖口鄉新湖國民小學</v>
      </c>
      <c r="L182" s="77" t="str">
        <f>VLOOKUP($C182,工作表1!$A$2:$N$203,11,0)</f>
        <v>王郁婷</v>
      </c>
      <c r="M182" s="77" t="str">
        <f>VLOOKUP($C182,工作表1!$A$2:$N$203,12,0)</f>
        <v>新竹縣湖口鄉新湖國民小學</v>
      </c>
      <c r="N182" s="77" t="str">
        <f>VLOOKUP($C182,工作表1!$A$2:$N$203,13,0)</f>
        <v>曾凱群</v>
      </c>
      <c r="O182" s="77" t="str">
        <f>VLOOKUP($C182,工作表1!$A$2:$N$203,14,0)</f>
        <v>新竹縣湖口鄉新湖國民小學</v>
      </c>
    </row>
    <row r="183" spans="1:15">
      <c r="A183" s="1">
        <v>59</v>
      </c>
      <c r="B183" s="7" t="s">
        <v>203</v>
      </c>
      <c r="C183" s="9" t="s">
        <v>309</v>
      </c>
      <c r="D183" s="59" t="s">
        <v>308</v>
      </c>
      <c r="E183" s="81"/>
      <c r="F183" s="77" t="str">
        <f>VLOOKUP(C183,工作表1!$A$2:$N$203,5,0)</f>
        <v>王庭甄</v>
      </c>
      <c r="G183" s="77" t="str">
        <f>VLOOKUP($C183,工作表1!$A$2:$N$203,6,0)</f>
        <v>高雄市新興區大同國民小學</v>
      </c>
      <c r="H183" s="77" t="str">
        <f>VLOOKUP($C183,工作表1!$A$2:$N$203,7,0)</f>
        <v>陳信錩</v>
      </c>
      <c r="I183" s="77" t="str">
        <f>VLOOKUP($C183,工作表1!$A$2:$N$203,8,0)</f>
        <v>高雄市新興區大同國民小學</v>
      </c>
      <c r="J183" s="77" t="str">
        <f>VLOOKUP($C183,工作表1!$A$2:$N$203,9,0)</f>
        <v>許富喆</v>
      </c>
      <c r="K183" s="77" t="str">
        <f>VLOOKUP($C183,工作表1!$A$2:$N$203,10,0)</f>
        <v>高雄市新興區大同國民小學</v>
      </c>
      <c r="L183" s="77" t="str">
        <f>VLOOKUP($C183,工作表1!$A$2:$N$203,11,0)</f>
        <v>鄭鈿樺</v>
      </c>
      <c r="M183" s="77" t="str">
        <f>VLOOKUP($C183,工作表1!$A$2:$N$203,12,0)</f>
        <v>高雄市新興區大同國民小學</v>
      </c>
      <c r="N183" s="77" t="str">
        <f>VLOOKUP($C183,工作表1!$A$2:$N$203,13,0)</f>
        <v>鄭湘芳</v>
      </c>
      <c r="O183" s="77" t="str">
        <f>VLOOKUP($C183,工作表1!$A$2:$N$203,14,0)</f>
        <v>高雄市新興區大同國民小學</v>
      </c>
    </row>
    <row r="184" spans="1:15">
      <c r="A184" s="1">
        <v>60</v>
      </c>
      <c r="B184" s="7" t="s">
        <v>203</v>
      </c>
      <c r="C184" s="9" t="s">
        <v>323</v>
      </c>
      <c r="D184" s="57" t="s">
        <v>322</v>
      </c>
      <c r="E184" s="81"/>
      <c r="F184" s="77" t="str">
        <f>VLOOKUP(C184,工作表1!$A$2:$N$203,5,0)</f>
        <v>陳柏諭</v>
      </c>
      <c r="G184" s="77" t="str">
        <f>VLOOKUP($C184,工作表1!$A$2:$N$203,6,0)</f>
        <v>國立臺中教育大學附設實驗國民小學</v>
      </c>
      <c r="H184" s="77" t="str">
        <f>VLOOKUP($C184,工作表1!$A$2:$N$203,7,0)</f>
        <v>李季宸</v>
      </c>
      <c r="I184" s="77" t="str">
        <f>VLOOKUP($C184,工作表1!$A$2:$N$203,8,0)</f>
        <v>國立臺中教育大學附設實驗國民小學</v>
      </c>
      <c r="J184" s="77" t="str">
        <f>VLOOKUP($C184,工作表1!$A$2:$N$203,9,0)</f>
        <v>石少閎</v>
      </c>
      <c r="K184" s="77" t="str">
        <f>VLOOKUP($C184,工作表1!$A$2:$N$203,10,0)</f>
        <v>國立臺中教育大學附設實驗國民小學</v>
      </c>
      <c r="L184" s="77" t="str">
        <f>VLOOKUP($C184,工作表1!$A$2:$N$203,11,0)</f>
        <v>曾韋恩</v>
      </c>
      <c r="M184" s="77" t="str">
        <f>VLOOKUP($C184,工作表1!$A$2:$N$203,12,0)</f>
        <v>國立臺中教育大學附設實驗國民小學</v>
      </c>
      <c r="N184" s="77">
        <f>VLOOKUP($C184,工作表1!$A$2:$N$203,13,0)</f>
        <v>0</v>
      </c>
      <c r="O184" s="77">
        <f>VLOOKUP($C184,工作表1!$A$2:$N$203,14,0)</f>
        <v>0</v>
      </c>
    </row>
    <row r="185" spans="1:15">
      <c r="A185" s="1">
        <v>61</v>
      </c>
      <c r="B185" s="7" t="s">
        <v>203</v>
      </c>
      <c r="C185" s="10" t="s">
        <v>321</v>
      </c>
      <c r="D185" s="57" t="s">
        <v>320</v>
      </c>
      <c r="E185" s="81"/>
      <c r="F185" s="77" t="str">
        <f>VLOOKUP(C185,工作表1!$A$2:$N$203,5,0)</f>
        <v>楊宗喬</v>
      </c>
      <c r="G185" s="77" t="str">
        <f>VLOOKUP($C185,工作表1!$A$2:$N$203,6,0)</f>
        <v>高雄市三民區東光國民小學</v>
      </c>
      <c r="H185" s="77" t="str">
        <f>VLOOKUP($C185,工作表1!$A$2:$N$203,7,0)</f>
        <v>楊云絜</v>
      </c>
      <c r="I185" s="77" t="str">
        <f>VLOOKUP($C185,工作表1!$A$2:$N$203,8,0)</f>
        <v>高雄市三民區東光國民小學</v>
      </c>
      <c r="J185" s="77" t="str">
        <f>VLOOKUP($C185,工作表1!$A$2:$N$203,9,0)</f>
        <v>楊邑新</v>
      </c>
      <c r="K185" s="77" t="str">
        <f>VLOOKUP($C185,工作表1!$A$2:$N$203,10,0)</f>
        <v>高雄市三民區東光國民小學</v>
      </c>
      <c r="L185" s="77" t="str">
        <f>VLOOKUP($C185,工作表1!$A$2:$N$203,11,0)</f>
        <v>莊文昭</v>
      </c>
      <c r="M185" s="77" t="str">
        <f>VLOOKUP($C185,工作表1!$A$2:$N$203,12,0)</f>
        <v>高雄市三民區東光國民小學</v>
      </c>
      <c r="N185" s="77" t="str">
        <f>VLOOKUP($C185,工作表1!$A$2:$N$203,13,0)</f>
        <v>楊宜倫</v>
      </c>
      <c r="O185" s="77" t="str">
        <f>VLOOKUP($C185,工作表1!$A$2:$N$203,14,0)</f>
        <v>高雄市三民區東光國民小學</v>
      </c>
    </row>
    <row r="186" spans="1:15">
      <c r="A186" s="1">
        <v>62</v>
      </c>
      <c r="B186" s="7" t="s">
        <v>203</v>
      </c>
      <c r="C186" s="9" t="s">
        <v>319</v>
      </c>
      <c r="D186" s="57" t="s">
        <v>318</v>
      </c>
      <c r="E186" s="81"/>
      <c r="F186" s="77" t="str">
        <f>VLOOKUP(C186,工作表1!$A$2:$N$203,5,0)</f>
        <v>沈睿謙</v>
      </c>
      <c r="G186" s="77" t="str">
        <f>VLOOKUP($C186,工作表1!$A$2:$N$203,6,0)</f>
        <v>康橋學校財團法人新北市康橋高級中學</v>
      </c>
      <c r="H186" s="77" t="str">
        <f>VLOOKUP($C186,工作表1!$A$2:$N$203,7,0)</f>
        <v>林子翔</v>
      </c>
      <c r="I186" s="77" t="str">
        <f>VLOOKUP($C186,工作表1!$A$2:$N$203,8,0)</f>
        <v>康橋學校財團法人新北市康橋高級中學</v>
      </c>
      <c r="J186" s="77">
        <f>VLOOKUP($C186,工作表1!$A$2:$N$203,9,0)</f>
        <v>0</v>
      </c>
      <c r="K186" s="77">
        <f>VLOOKUP($C186,工作表1!$A$2:$N$203,10,0)</f>
        <v>0</v>
      </c>
      <c r="L186" s="77" t="str">
        <f>VLOOKUP($C186,工作表1!$A$2:$N$203,11,0)</f>
        <v>林東岳</v>
      </c>
      <c r="M186" s="77" t="str">
        <f>VLOOKUP($C186,工作表1!$A$2:$N$203,12,0)</f>
        <v>康橋學校財團法人新北市康橋高級中學</v>
      </c>
      <c r="N186" s="77" t="str">
        <f>VLOOKUP($C186,工作表1!$A$2:$N$203,13,0)</f>
        <v>湯雅惠</v>
      </c>
      <c r="O186" s="77" t="str">
        <f>VLOOKUP($C186,工作表1!$A$2:$N$203,14,0)</f>
        <v>康橋學校財團法人新北市康橋高級中學</v>
      </c>
    </row>
    <row r="187" spans="1:15">
      <c r="A187" s="1">
        <v>63</v>
      </c>
      <c r="B187" s="7" t="s">
        <v>203</v>
      </c>
      <c r="C187" s="9" t="s">
        <v>317</v>
      </c>
      <c r="D187" s="57" t="s">
        <v>316</v>
      </c>
      <c r="E187" s="81"/>
      <c r="F187" s="77" t="str">
        <f>VLOOKUP(C187,工作表1!$A$2:$N$203,5,0)</f>
        <v>李瑋恩</v>
      </c>
      <c r="G187" s="77" t="str">
        <f>VLOOKUP($C187,工作表1!$A$2:$N$203,6,0)</f>
        <v>桃園市平鎮區山豐國民小學</v>
      </c>
      <c r="H187" s="77">
        <f>VLOOKUP($C187,工作表1!$A$2:$N$203,7,0)</f>
        <v>0</v>
      </c>
      <c r="I187" s="77">
        <f>VLOOKUP($C187,工作表1!$A$2:$N$203,8,0)</f>
        <v>0</v>
      </c>
      <c r="J187" s="77">
        <f>VLOOKUP($C187,工作表1!$A$2:$N$203,9,0)</f>
        <v>0</v>
      </c>
      <c r="K187" s="77">
        <f>VLOOKUP($C187,工作表1!$A$2:$N$203,10,0)</f>
        <v>0</v>
      </c>
      <c r="L187" s="77" t="str">
        <f>VLOOKUP($C187,工作表1!$A$2:$N$203,11,0)</f>
        <v>林以柔</v>
      </c>
      <c r="M187" s="77" t="str">
        <f>VLOOKUP($C187,工作表1!$A$2:$N$203,12,0)</f>
        <v>桃園市平鎮區山豐國民小學</v>
      </c>
      <c r="N187" s="77" t="str">
        <f>VLOOKUP($C187,工作表1!$A$2:$N$203,13,0)</f>
        <v>劉宛純</v>
      </c>
      <c r="O187" s="77" t="str">
        <f>VLOOKUP($C187,工作表1!$A$2:$N$203,14,0)</f>
        <v>桃園市平鎮區山豐國民小學</v>
      </c>
    </row>
    <row r="188" spans="1:15">
      <c r="A188" s="1">
        <v>64</v>
      </c>
      <c r="B188" s="7" t="s">
        <v>203</v>
      </c>
      <c r="C188" s="11" t="s">
        <v>337</v>
      </c>
      <c r="D188" s="57" t="s">
        <v>336</v>
      </c>
      <c r="E188" s="81" t="s">
        <v>367</v>
      </c>
      <c r="F188" s="77" t="str">
        <f>VLOOKUP(C188,工作表1!$A$2:$N$203,5,0)</f>
        <v>劉勇俊</v>
      </c>
      <c r="G188" s="77" t="str">
        <f>VLOOKUP($C188,工作表1!$A$2:$N$203,6,0)</f>
        <v>嘉義縣民雄鄉東榮國民小學</v>
      </c>
      <c r="H188" s="77" t="str">
        <f>VLOOKUP($C188,工作表1!$A$2:$N$203,7,0)</f>
        <v>王勇勝</v>
      </c>
      <c r="I188" s="77" t="str">
        <f>VLOOKUP($C188,工作表1!$A$2:$N$203,8,0)</f>
        <v>嘉義縣民雄鄉東榮國民小學</v>
      </c>
      <c r="J188" s="77">
        <f>VLOOKUP($C188,工作表1!$A$2:$N$203,9,0)</f>
        <v>0</v>
      </c>
      <c r="K188" s="77">
        <f>VLOOKUP($C188,工作表1!$A$2:$N$203,10,0)</f>
        <v>0</v>
      </c>
      <c r="L188" s="77" t="str">
        <f>VLOOKUP($C188,工作表1!$A$2:$N$203,11,0)</f>
        <v>陳淑瑤</v>
      </c>
      <c r="M188" s="77" t="str">
        <f>VLOOKUP($C188,工作表1!$A$2:$N$203,12,0)</f>
        <v>吳鳳科技大學</v>
      </c>
      <c r="N188" s="77" t="str">
        <f>VLOOKUP($C188,工作表1!$A$2:$N$203,13,0)</f>
        <v>張美滿</v>
      </c>
      <c r="O188" s="77" t="str">
        <f>VLOOKUP($C188,工作表1!$A$2:$N$203,14,0)</f>
        <v>嘉義縣民雄鄉東榮國民小學</v>
      </c>
    </row>
    <row r="189" spans="1:15">
      <c r="A189" s="1">
        <v>65</v>
      </c>
      <c r="B189" s="7" t="s">
        <v>203</v>
      </c>
      <c r="C189" s="11" t="s">
        <v>335</v>
      </c>
      <c r="D189" s="57" t="s">
        <v>334</v>
      </c>
      <c r="E189" s="81"/>
      <c r="F189" s="77" t="str">
        <f>VLOOKUP(C189,工作表1!$A$2:$N$203,5,0)</f>
        <v>許蔓妮</v>
      </c>
      <c r="G189" s="77" t="str">
        <f>VLOOKUP($C189,工作表1!$A$2:$N$203,6,0)</f>
        <v>宜蘭縣宜蘭市光復國民小學</v>
      </c>
      <c r="H189" s="77" t="str">
        <f>VLOOKUP($C189,工作表1!$A$2:$N$203,7,0)</f>
        <v>許品蓉</v>
      </c>
      <c r="I189" s="77" t="str">
        <f>VLOOKUP($C189,工作表1!$A$2:$N$203,8,0)</f>
        <v>宜蘭縣宜蘭市光復國民小學</v>
      </c>
      <c r="J189" s="77">
        <f>VLOOKUP($C189,工作表1!$A$2:$N$203,9,0)</f>
        <v>0</v>
      </c>
      <c r="K189" s="77">
        <f>VLOOKUP($C189,工作表1!$A$2:$N$203,10,0)</f>
        <v>0</v>
      </c>
      <c r="L189" s="77" t="str">
        <f>VLOOKUP($C189,工作表1!$A$2:$N$203,11,0)</f>
        <v>許育銘</v>
      </c>
      <c r="M189" s="77" t="str">
        <f>VLOOKUP($C189,工作表1!$A$2:$N$203,12,0)</f>
        <v>宜蘭縣宜蘭市光復國民小學</v>
      </c>
      <c r="N189" s="77">
        <f>VLOOKUP($C189,工作表1!$A$2:$N$203,13,0)</f>
        <v>0</v>
      </c>
      <c r="O189" s="77" t="str">
        <f>VLOOKUP($C189,工作表1!$A$2:$N$203,14,0)</f>
        <v>獎狀的指導老師:光復國小游芳萍、陳淑君</v>
      </c>
    </row>
    <row r="190" spans="1:15">
      <c r="A190" s="1">
        <v>66</v>
      </c>
      <c r="B190" s="7" t="s">
        <v>203</v>
      </c>
      <c r="C190" s="11" t="s">
        <v>333</v>
      </c>
      <c r="D190" s="57" t="s">
        <v>332</v>
      </c>
      <c r="E190" s="81"/>
      <c r="F190" s="77" t="str">
        <f>VLOOKUP(C190,工作表1!$A$2:$N$203,5,0)</f>
        <v>林品譯</v>
      </c>
      <c r="G190" s="77" t="str">
        <f>VLOOKUP($C190,工作表1!$A$2:$N$203,6,0)</f>
        <v>康橋學校財團法人新北市康橋高級中學</v>
      </c>
      <c r="H190" s="77" t="str">
        <f>VLOOKUP($C190,工作表1!$A$2:$N$203,7,0)</f>
        <v>賴柏辰</v>
      </c>
      <c r="I190" s="77" t="str">
        <f>VLOOKUP($C190,工作表1!$A$2:$N$203,8,0)</f>
        <v>康橋學校財團法人新北市康橋高級中學</v>
      </c>
      <c r="J190" s="77">
        <f>VLOOKUP($C190,工作表1!$A$2:$N$203,9,0)</f>
        <v>0</v>
      </c>
      <c r="K190" s="77">
        <f>VLOOKUP($C190,工作表1!$A$2:$N$203,10,0)</f>
        <v>0</v>
      </c>
      <c r="L190" s="77" t="str">
        <f>VLOOKUP($C190,工作表1!$A$2:$N$203,11,0)</f>
        <v>林東岳</v>
      </c>
      <c r="M190" s="77" t="str">
        <f>VLOOKUP($C190,工作表1!$A$2:$N$203,12,0)</f>
        <v>康橋學校財團法人新北市康橋高級中學</v>
      </c>
      <c r="N190" s="77" t="str">
        <f>VLOOKUP($C190,工作表1!$A$2:$N$203,13,0)</f>
        <v>湯雅惠</v>
      </c>
      <c r="O190" s="77" t="str">
        <f>VLOOKUP($C190,工作表1!$A$2:$N$203,14,0)</f>
        <v>康橋學校財團法人新北市康橋高級中學</v>
      </c>
    </row>
    <row r="191" spans="1:15">
      <c r="A191" s="1">
        <v>67</v>
      </c>
      <c r="B191" s="7" t="s">
        <v>203</v>
      </c>
      <c r="C191" s="67" t="s">
        <v>338</v>
      </c>
      <c r="D191" s="2" t="s">
        <v>339</v>
      </c>
      <c r="E191" s="81" t="s">
        <v>368</v>
      </c>
      <c r="F191" s="77" t="str">
        <f>VLOOKUP(C191,工作表1!$A$2:$N$203,5,0)</f>
        <v>劉品妘</v>
      </c>
      <c r="G191" s="77" t="str">
        <f>VLOOKUP($C191,工作表1!$A$2:$N$203,6,0)</f>
        <v>桃園市蘆竹區錦興國民小學</v>
      </c>
      <c r="H191" s="77" t="str">
        <f>VLOOKUP($C191,工作表1!$A$2:$N$203,7,0)</f>
        <v>王芷媗</v>
      </c>
      <c r="I191" s="77" t="str">
        <f>VLOOKUP($C191,工作表1!$A$2:$N$203,8,0)</f>
        <v>桃園市蘆竹區錦興國民小學</v>
      </c>
      <c r="J191" s="77" t="str">
        <f>VLOOKUP($C191,工作表1!$A$2:$N$203,9,0)</f>
        <v>曾思語</v>
      </c>
      <c r="K191" s="77" t="str">
        <f>VLOOKUP($C191,工作表1!$A$2:$N$203,10,0)</f>
        <v>桃園市蘆竹區錦興國民小學</v>
      </c>
      <c r="L191" s="77" t="str">
        <f>VLOOKUP($C191,工作表1!$A$2:$N$203,11,0)</f>
        <v>黃雅芳</v>
      </c>
      <c r="M191" s="77" t="str">
        <f>VLOOKUP($C191,工作表1!$A$2:$N$203,12,0)</f>
        <v>桃園市蘆竹區錦興國民小學</v>
      </c>
      <c r="N191" s="77">
        <f>VLOOKUP($C191,工作表1!$A$2:$N$203,13,0)</f>
        <v>0</v>
      </c>
      <c r="O191" s="77">
        <f>VLOOKUP($C191,工作表1!$A$2:$N$203,14,0)</f>
        <v>0</v>
      </c>
    </row>
    <row r="192" spans="1:15">
      <c r="A192" s="1">
        <v>68</v>
      </c>
      <c r="B192" s="7" t="s">
        <v>203</v>
      </c>
      <c r="C192" s="67" t="s">
        <v>340</v>
      </c>
      <c r="D192" s="2" t="s">
        <v>341</v>
      </c>
      <c r="E192" s="81"/>
      <c r="F192" s="77" t="str">
        <f>VLOOKUP(C192,工作表1!$A$2:$N$203,5,0)</f>
        <v>吳沛耘</v>
      </c>
      <c r="G192" s="77" t="str">
        <f>VLOOKUP($C192,工作表1!$A$2:$N$203,6,0)</f>
        <v>高雄市大樹區大樹國民小學</v>
      </c>
      <c r="H192" s="77" t="str">
        <f>VLOOKUP($C192,工作表1!$A$2:$N$203,7,0)</f>
        <v>吳沛寰</v>
      </c>
      <c r="I192" s="77" t="str">
        <f>VLOOKUP($C192,工作表1!$A$2:$N$203,8,0)</f>
        <v>高雄市大樹區大樹國民小學</v>
      </c>
      <c r="J192" s="77">
        <f>VLOOKUP($C192,工作表1!$A$2:$N$203,9,0)</f>
        <v>0</v>
      </c>
      <c r="K192" s="77">
        <f>VLOOKUP($C192,工作表1!$A$2:$N$203,10,0)</f>
        <v>0</v>
      </c>
      <c r="L192" s="77" t="str">
        <f>VLOOKUP($C192,工作表1!$A$2:$N$203,11,0)</f>
        <v>吳家禎</v>
      </c>
      <c r="M192" s="77" t="str">
        <f>VLOOKUP($C192,工作表1!$A$2:$N$203,12,0)</f>
        <v>國立屏東高級中學</v>
      </c>
      <c r="N192" s="77" t="str">
        <f>VLOOKUP($C192,工作表1!$A$2:$N$203,13,0)</f>
        <v>林佳慧</v>
      </c>
      <c r="O192" s="77" t="str">
        <f>VLOOKUP($C192,工作表1!$A$2:$N$203,14,0)</f>
        <v>國立屏東女子高級中學</v>
      </c>
    </row>
    <row r="193" spans="1:15">
      <c r="A193" s="1">
        <v>69</v>
      </c>
      <c r="B193" s="7" t="s">
        <v>203</v>
      </c>
      <c r="C193" s="67" t="s">
        <v>342</v>
      </c>
      <c r="D193" s="2" t="s">
        <v>343</v>
      </c>
      <c r="E193" s="81"/>
      <c r="F193" s="77" t="str">
        <f>VLOOKUP(C193,工作表1!$A$2:$N$203,5,0)</f>
        <v>柳韋宏</v>
      </c>
      <c r="G193" s="77" t="str">
        <f>VLOOKUP($C193,工作表1!$A$2:$N$203,6,0)</f>
        <v>高雄市鹽埕區忠孝國民小學</v>
      </c>
      <c r="H193" s="77" t="str">
        <f>VLOOKUP($C193,工作表1!$A$2:$N$203,7,0)</f>
        <v>韓世奇</v>
      </c>
      <c r="I193" s="77" t="str">
        <f>VLOOKUP($C193,工作表1!$A$2:$N$203,8,0)</f>
        <v>高雄市鹽埕區忠孝國民小學</v>
      </c>
      <c r="J193" s="77" t="str">
        <f>VLOOKUP($C193,工作表1!$A$2:$N$203,9,0)</f>
        <v>顏妤倢</v>
      </c>
      <c r="K193" s="77" t="str">
        <f>VLOOKUP($C193,工作表1!$A$2:$N$203,10,0)</f>
        <v>高雄市鹽埕區忠孝國民小學</v>
      </c>
      <c r="L193" s="77" t="str">
        <f>VLOOKUP($C193,工作表1!$A$2:$N$203,11,0)</f>
        <v>黎家雲</v>
      </c>
      <c r="M193" s="77" t="str">
        <f>VLOOKUP($C193,工作表1!$A$2:$N$203,12,0)</f>
        <v>高雄市鹽埕區忠孝國民小學</v>
      </c>
      <c r="N193" s="77" t="str">
        <f>VLOOKUP($C193,工作表1!$A$2:$N$203,13,0)</f>
        <v>黃兆鑫</v>
      </c>
      <c r="O193" s="77" t="str">
        <f>VLOOKUP($C193,工作表1!$A$2:$N$203,14,0)</f>
        <v>高雄市鹽埕區忠孝國民小學</v>
      </c>
    </row>
    <row r="194" spans="1:15">
      <c r="A194" s="1">
        <v>70</v>
      </c>
      <c r="B194" s="7" t="s">
        <v>203</v>
      </c>
      <c r="C194" s="67" t="s">
        <v>344</v>
      </c>
      <c r="D194" s="2" t="s">
        <v>345</v>
      </c>
      <c r="E194" s="81"/>
      <c r="F194" s="77" t="str">
        <f>VLOOKUP(C194,工作表1!$A$2:$N$203,5,0)</f>
        <v>林妍希</v>
      </c>
      <c r="G194" s="77" t="str">
        <f>VLOOKUP($C194,工作表1!$A$2:$N$203,6,0)</f>
        <v>嘉義縣朴子市大同國民小學</v>
      </c>
      <c r="H194" s="77" t="str">
        <f>VLOOKUP($C194,工作表1!$A$2:$N$203,7,0)</f>
        <v>溫顏欣</v>
      </c>
      <c r="I194" s="77" t="str">
        <f>VLOOKUP($C194,工作表1!$A$2:$N$203,8,0)</f>
        <v>嘉義縣朴子市大同國民小學</v>
      </c>
      <c r="J194" s="77" t="str">
        <f>VLOOKUP($C194,工作表1!$A$2:$N$203,9,0)</f>
        <v>楊佩珺</v>
      </c>
      <c r="K194" s="77" t="str">
        <f>VLOOKUP($C194,工作表1!$A$2:$N$203,10,0)</f>
        <v>嘉義縣朴子市大同國民小學</v>
      </c>
      <c r="L194" s="77" t="str">
        <f>VLOOKUP($C194,工作表1!$A$2:$N$203,11,0)</f>
        <v>魏雪麗</v>
      </c>
      <c r="M194" s="77" t="str">
        <f>VLOOKUP($C194,工作表1!$A$2:$N$203,12,0)</f>
        <v>嘉義縣朴子市大同國民小學</v>
      </c>
      <c r="N194" s="77">
        <f>VLOOKUP($C194,工作表1!$A$2:$N$203,13,0)</f>
        <v>0</v>
      </c>
      <c r="O194" s="77">
        <f>VLOOKUP($C194,工作表1!$A$2:$N$203,14,0)</f>
        <v>0</v>
      </c>
    </row>
    <row r="195" spans="1:15">
      <c r="A195" s="1">
        <v>71</v>
      </c>
      <c r="B195" s="7" t="s">
        <v>203</v>
      </c>
      <c r="C195" s="67" t="s">
        <v>346</v>
      </c>
      <c r="D195" s="2" t="s">
        <v>347</v>
      </c>
      <c r="E195" s="81"/>
      <c r="F195" s="77" t="str">
        <f>VLOOKUP(C195,工作表1!$A$2:$N$203,5,0)</f>
        <v>沈宣佑</v>
      </c>
      <c r="G195" s="77" t="str">
        <f>VLOOKUP($C195,工作表1!$A$2:$N$203,6,0)</f>
        <v>國立嘉義大學附設實驗國民小學</v>
      </c>
      <c r="H195" s="77" t="str">
        <f>VLOOKUP($C195,工作表1!$A$2:$N$203,7,0)</f>
        <v>王冠文</v>
      </c>
      <c r="I195" s="77" t="str">
        <f>VLOOKUP($C195,工作表1!$A$2:$N$203,8,0)</f>
        <v>國立嘉義大學附設實驗國民小學</v>
      </c>
      <c r="J195" s="77" t="str">
        <f>VLOOKUP($C195,工作表1!$A$2:$N$203,9,0)</f>
        <v>沈庭羽</v>
      </c>
      <c r="K195" s="77" t="str">
        <f>VLOOKUP($C195,工作表1!$A$2:$N$203,10,0)</f>
        <v>國立嘉義大學附設實驗國民小學</v>
      </c>
      <c r="L195" s="77" t="str">
        <f>VLOOKUP($C195,工作表1!$A$2:$N$203,11,0)</f>
        <v>沈奕成</v>
      </c>
      <c r="M195" s="77" t="str">
        <f>VLOOKUP($C195,工作表1!$A$2:$N$203,12,0)</f>
        <v>國立嘉義大學附設實驗國民小學</v>
      </c>
      <c r="N195" s="77" t="str">
        <f>VLOOKUP($C195,工作表1!$A$2:$N$203,13,0)</f>
        <v>翁秀玉</v>
      </c>
      <c r="O195" s="77" t="str">
        <f>VLOOKUP($C195,工作表1!$A$2:$N$203,14,0)</f>
        <v>國立嘉義大學附設實驗國民小學</v>
      </c>
    </row>
    <row r="196" spans="1:15">
      <c r="A196" s="1">
        <v>72</v>
      </c>
      <c r="B196" s="7" t="s">
        <v>203</v>
      </c>
      <c r="C196" s="67" t="s">
        <v>348</v>
      </c>
      <c r="D196" s="2" t="s">
        <v>349</v>
      </c>
      <c r="E196" s="81"/>
      <c r="F196" s="77" t="str">
        <f>VLOOKUP(C196,工作表1!$A$2:$N$203,5,0)</f>
        <v>陳豫昕</v>
      </c>
      <c r="G196" s="77" t="str">
        <f>VLOOKUP($C196,工作表1!$A$2:$N$203,6,0)</f>
        <v>新竹市東區東門國民小學</v>
      </c>
      <c r="H196" s="77" t="str">
        <f>VLOOKUP($C196,工作表1!$A$2:$N$203,7,0)</f>
        <v>歐宥辰</v>
      </c>
      <c r="I196" s="77" t="str">
        <f>VLOOKUP($C196,工作表1!$A$2:$N$203,8,0)</f>
        <v>新竹市東區東門國民小學</v>
      </c>
      <c r="J196" s="77">
        <f>VLOOKUP($C196,工作表1!$A$2:$N$203,9,0)</f>
        <v>0</v>
      </c>
      <c r="K196" s="77">
        <f>VLOOKUP($C196,工作表1!$A$2:$N$203,10,0)</f>
        <v>0</v>
      </c>
      <c r="L196" s="77" t="str">
        <f>VLOOKUP($C196,工作表1!$A$2:$N$203,11,0)</f>
        <v>黃威涵</v>
      </c>
      <c r="M196" s="77" t="str">
        <f>VLOOKUP($C196,工作表1!$A$2:$N$203,12,0)</f>
        <v>新竹市東區東門國民小學</v>
      </c>
      <c r="N196" s="77" t="str">
        <f>VLOOKUP($C196,工作表1!$A$2:$N$203,13,0)</f>
        <v>陳明玉</v>
      </c>
      <c r="O196" s="77" t="str">
        <f>VLOOKUP($C196,工作表1!$A$2:$N$203,14,0)</f>
        <v>新竹市東區東門國民小學</v>
      </c>
    </row>
    <row r="197" spans="1:15">
      <c r="A197" s="1">
        <v>73</v>
      </c>
      <c r="B197" s="7" t="s">
        <v>203</v>
      </c>
      <c r="C197" s="67" t="s">
        <v>350</v>
      </c>
      <c r="D197" s="2" t="s">
        <v>351</v>
      </c>
      <c r="E197" s="81"/>
      <c r="F197" s="77" t="str">
        <f>VLOOKUP(C197,工作表1!$A$2:$N$203,5,0)</f>
        <v>曾立寬</v>
      </c>
      <c r="G197" s="77" t="str">
        <f>VLOOKUP($C197,工作表1!$A$2:$N$203,6,0)</f>
        <v>桃園市中壢區新街國民小學</v>
      </c>
      <c r="H197" s="77" t="str">
        <f>VLOOKUP($C197,工作表1!$A$2:$N$203,7,0)</f>
        <v>鞏正宇</v>
      </c>
      <c r="I197" s="77" t="str">
        <f>VLOOKUP($C197,工作表1!$A$2:$N$203,8,0)</f>
        <v>桃園市中壢區新街國民小學</v>
      </c>
      <c r="J197" s="77" t="str">
        <f>VLOOKUP($C197,工作表1!$A$2:$N$203,9,0)</f>
        <v>李慶麟</v>
      </c>
      <c r="K197" s="77" t="str">
        <f>VLOOKUP($C197,工作表1!$A$2:$N$203,10,0)</f>
        <v>桃園市中壢區新街國民小學</v>
      </c>
      <c r="L197" s="77" t="str">
        <f>VLOOKUP($C197,工作表1!$A$2:$N$203,11,0)</f>
        <v>陳麗貞</v>
      </c>
      <c r="M197" s="77" t="str">
        <f>VLOOKUP($C197,工作表1!$A$2:$N$203,12,0)</f>
        <v>桃園市中壢區新街國民小學</v>
      </c>
      <c r="N197" s="77">
        <f>VLOOKUP($C197,工作表1!$A$2:$N$203,13,0)</f>
        <v>0</v>
      </c>
      <c r="O197" s="77">
        <f>VLOOKUP($C197,工作表1!$A$2:$N$203,14,0)</f>
        <v>0</v>
      </c>
    </row>
    <row r="198" spans="1:15">
      <c r="A198" s="1">
        <v>74</v>
      </c>
      <c r="B198" s="7" t="s">
        <v>203</v>
      </c>
      <c r="C198" s="67" t="s">
        <v>352</v>
      </c>
      <c r="D198" s="2" t="s">
        <v>353</v>
      </c>
      <c r="E198" s="81"/>
      <c r="F198" s="77" t="str">
        <f>VLOOKUP(C198,工作表1!$A$2:$N$203,5,0)</f>
        <v>陳盈妤</v>
      </c>
      <c r="G198" s="77" t="str">
        <f>VLOOKUP($C198,工作表1!$A$2:$N$203,6,0)</f>
        <v>宜蘭縣宜蘭市黎明國民小學</v>
      </c>
      <c r="H198" s="77" t="str">
        <f>VLOOKUP($C198,工作表1!$A$2:$N$203,7,0)</f>
        <v>陳苓捷</v>
      </c>
      <c r="I198" s="77" t="str">
        <f>VLOOKUP($C198,工作表1!$A$2:$N$203,8,0)</f>
        <v>宜蘭縣宜蘭市黎明國民小學</v>
      </c>
      <c r="J198" s="77" t="str">
        <f>VLOOKUP($C198,工作表1!$A$2:$N$203,9,0)</f>
        <v>蔡明倫</v>
      </c>
      <c r="K198" s="77" t="str">
        <f>VLOOKUP($C198,工作表1!$A$2:$N$203,10,0)</f>
        <v>宜蘭縣宜蘭市黎明國民小學</v>
      </c>
      <c r="L198" s="77" t="str">
        <f>VLOOKUP($C198,工作表1!$A$2:$N$203,11,0)</f>
        <v>吳宛如</v>
      </c>
      <c r="M198" s="77" t="str">
        <f>VLOOKUP($C198,工作表1!$A$2:$N$203,12,0)</f>
        <v>宜蘭縣宜蘭縣立宜蘭國民中學</v>
      </c>
      <c r="N198" s="77" t="str">
        <f>VLOOKUP($C198,工作表1!$A$2:$N$203,13,0)</f>
        <v>李瑞鏵</v>
      </c>
      <c r="O198" s="77" t="str">
        <f>VLOOKUP($C198,工作表1!$A$2:$N$203,14,0)</f>
        <v>宜蘭縣宜蘭市黎明國民小學</v>
      </c>
    </row>
    <row r="199" spans="1:15">
      <c r="A199" s="1">
        <v>75</v>
      </c>
      <c r="B199" s="7" t="s">
        <v>203</v>
      </c>
      <c r="C199" s="67" t="s">
        <v>354</v>
      </c>
      <c r="D199" s="2" t="s">
        <v>355</v>
      </c>
      <c r="E199" s="81"/>
      <c r="F199" s="77" t="str">
        <f>VLOOKUP(C199,工作表1!$A$2:$N$203,5,0)</f>
        <v>于業民</v>
      </c>
      <c r="G199" s="77" t="str">
        <f>VLOOKUP($C199,工作表1!$A$2:$N$203,6,0)</f>
        <v>高雄市三民區東光國民小學</v>
      </c>
      <c r="H199" s="77" t="str">
        <f>VLOOKUP($C199,工作表1!$A$2:$N$203,7,0)</f>
        <v>柯閔晏</v>
      </c>
      <c r="I199" s="77" t="str">
        <f>VLOOKUP($C199,工作表1!$A$2:$N$203,8,0)</f>
        <v>嘉義市東區崇文國民小學</v>
      </c>
      <c r="J199" s="77" t="str">
        <f>VLOOKUP($C199,工作表1!$A$2:$N$203,9,0)</f>
        <v>柯侹均</v>
      </c>
      <c r="K199" s="77" t="str">
        <f>VLOOKUP($C199,工作表1!$A$2:$N$203,10,0)</f>
        <v>嘉義市東區崇文國民小學</v>
      </c>
      <c r="L199" s="77" t="str">
        <f>VLOOKUP($C199,工作表1!$A$2:$N$203,11,0)</f>
        <v>曾張義</v>
      </c>
      <c r="M199" s="77" t="str">
        <f>VLOOKUP($C199,工作表1!$A$2:$N$203,12,0)</f>
        <v>三分之一創意工作坊</v>
      </c>
      <c r="N199" s="77" t="str">
        <f>VLOOKUP($C199,工作表1!$A$2:$N$203,13,0)</f>
        <v>莊文昭</v>
      </c>
      <c r="O199" s="77" t="str">
        <f>VLOOKUP($C199,工作表1!$A$2:$N$203,14,0)</f>
        <v>高雄市三民區東光國民小學</v>
      </c>
    </row>
    <row r="200" spans="1:15">
      <c r="A200" s="1">
        <v>76</v>
      </c>
      <c r="B200" s="7" t="s">
        <v>203</v>
      </c>
      <c r="C200" s="67" t="s">
        <v>356</v>
      </c>
      <c r="D200" s="2" t="s">
        <v>357</v>
      </c>
      <c r="E200" s="81"/>
      <c r="F200" s="77" t="str">
        <f>VLOOKUP(C200,工作表1!$A$2:$N$203,5,0)</f>
        <v>黃彥鈞</v>
      </c>
      <c r="G200" s="77" t="str">
        <f>VLOOKUP($C200,工作表1!$A$2:$N$203,6,0)</f>
        <v>桃園市平鎮區山豐國民小學</v>
      </c>
      <c r="H200" s="77">
        <f>VLOOKUP($C200,工作表1!$A$2:$N$203,7,0)</f>
        <v>0</v>
      </c>
      <c r="I200" s="77">
        <f>VLOOKUP($C200,工作表1!$A$2:$N$203,8,0)</f>
        <v>0</v>
      </c>
      <c r="J200" s="77">
        <f>VLOOKUP($C200,工作表1!$A$2:$N$203,9,0)</f>
        <v>0</v>
      </c>
      <c r="K200" s="77">
        <f>VLOOKUP($C200,工作表1!$A$2:$N$203,10,0)</f>
        <v>0</v>
      </c>
      <c r="L200" s="77" t="str">
        <f>VLOOKUP($C200,工作表1!$A$2:$N$203,11,0)</f>
        <v>張乃文</v>
      </c>
      <c r="M200" s="77" t="str">
        <f>VLOOKUP($C200,工作表1!$A$2:$N$203,12,0)</f>
        <v>桃園市平鎮區山豐國民小學</v>
      </c>
      <c r="N200" s="77">
        <f>VLOOKUP($C200,工作表1!$A$2:$N$203,13,0)</f>
        <v>0</v>
      </c>
      <c r="O200" s="77">
        <f>VLOOKUP($C200,工作表1!$A$2:$N$203,14,0)</f>
        <v>0</v>
      </c>
    </row>
    <row r="201" spans="1:15">
      <c r="A201" s="1">
        <v>77</v>
      </c>
      <c r="B201" s="7" t="s">
        <v>203</v>
      </c>
      <c r="C201" s="67" t="s">
        <v>358</v>
      </c>
      <c r="D201" s="2" t="s">
        <v>359</v>
      </c>
      <c r="E201" s="81"/>
      <c r="F201" s="77" t="str">
        <f>VLOOKUP(C201,工作表1!$A$2:$N$203,5,0)</f>
        <v>莊中鋕</v>
      </c>
      <c r="G201" s="77" t="str">
        <f>VLOOKUP($C201,工作表1!$A$2:$N$203,6,0)</f>
        <v>臺中市大里區內新國民小學</v>
      </c>
      <c r="H201" s="77" t="str">
        <f>VLOOKUP($C201,工作表1!$A$2:$N$203,7,0)</f>
        <v>陳詠晴</v>
      </c>
      <c r="I201" s="77" t="str">
        <f>VLOOKUP($C201,工作表1!$A$2:$N$203,8,0)</f>
        <v>臺中市大里區內新國民小學</v>
      </c>
      <c r="J201" s="77" t="str">
        <f>VLOOKUP($C201,工作表1!$A$2:$N$203,9,0)</f>
        <v>葉秉承</v>
      </c>
      <c r="K201" s="77" t="str">
        <f>VLOOKUP($C201,工作表1!$A$2:$N$203,10,0)</f>
        <v>臺中市大里區內新國民小學</v>
      </c>
      <c r="L201" s="77" t="str">
        <f>VLOOKUP($C201,工作表1!$A$2:$N$203,11,0)</f>
        <v>饒立祥</v>
      </c>
      <c r="M201" s="77" t="str">
        <f>VLOOKUP($C201,工作表1!$A$2:$N$203,12,0)</f>
        <v>臺中市大里區內新國民小學</v>
      </c>
      <c r="N201" s="77" t="str">
        <f>VLOOKUP($C201,工作表1!$A$2:$N$203,13,0)</f>
        <v>林本源</v>
      </c>
      <c r="O201" s="77" t="str">
        <f>VLOOKUP($C201,工作表1!$A$2:$N$203,14,0)</f>
        <v>臺中市大里區內新國民小學</v>
      </c>
    </row>
    <row r="202" spans="1:15">
      <c r="A202" s="1">
        <v>78</v>
      </c>
      <c r="B202" s="7" t="s">
        <v>203</v>
      </c>
      <c r="C202" s="67" t="s">
        <v>360</v>
      </c>
      <c r="D202" s="2" t="s">
        <v>361</v>
      </c>
      <c r="E202" s="81"/>
      <c r="F202" s="77" t="str">
        <f>VLOOKUP(C202,工作表1!$A$2:$N$203,5,0)</f>
        <v>吳沛耘</v>
      </c>
      <c r="G202" s="77" t="str">
        <f>VLOOKUP($C202,工作表1!$A$2:$N$203,6,0)</f>
        <v>高雄市大樹區大樹國民小學</v>
      </c>
      <c r="H202" s="77" t="str">
        <f>VLOOKUP($C202,工作表1!$A$2:$N$203,7,0)</f>
        <v>吳沛寰</v>
      </c>
      <c r="I202" s="77" t="str">
        <f>VLOOKUP($C202,工作表1!$A$2:$N$203,8,0)</f>
        <v>高雄市大樹區大樹國民小學</v>
      </c>
      <c r="J202" s="77">
        <f>VLOOKUP($C202,工作表1!$A$2:$N$203,9,0)</f>
        <v>0</v>
      </c>
      <c r="K202" s="77">
        <f>VLOOKUP($C202,工作表1!$A$2:$N$203,10,0)</f>
        <v>0</v>
      </c>
      <c r="L202" s="77" t="str">
        <f>VLOOKUP($C202,工作表1!$A$2:$N$203,11,0)</f>
        <v>吳家禎</v>
      </c>
      <c r="M202" s="77" t="str">
        <f>VLOOKUP($C202,工作表1!$A$2:$N$203,12,0)</f>
        <v>國立屏東高級中學</v>
      </c>
      <c r="N202" s="77" t="str">
        <f>VLOOKUP($C202,工作表1!$A$2:$N$203,13,0)</f>
        <v>林佳慧</v>
      </c>
      <c r="O202" s="77" t="str">
        <f>VLOOKUP($C202,工作表1!$A$2:$N$203,14,0)</f>
        <v>國立屏東女子高級中學</v>
      </c>
    </row>
    <row r="203" spans="1:15">
      <c r="A203" s="1">
        <v>79</v>
      </c>
      <c r="B203" s="7" t="s">
        <v>203</v>
      </c>
      <c r="C203" s="67" t="s">
        <v>362</v>
      </c>
      <c r="D203" s="2" t="s">
        <v>363</v>
      </c>
      <c r="E203" s="81"/>
      <c r="F203" s="77" t="str">
        <f>VLOOKUP(C203,工作表1!$A$2:$N$203,5,0)</f>
        <v>張筳佑</v>
      </c>
      <c r="G203" s="77" t="str">
        <f>VLOOKUP($C203,工作表1!$A$2:$N$203,6,0)</f>
        <v>嘉義縣朴子市大同國民小學</v>
      </c>
      <c r="H203" s="77" t="str">
        <f>VLOOKUP($C203,工作表1!$A$2:$N$203,7,0)</f>
        <v>凃岱佑</v>
      </c>
      <c r="I203" s="77" t="str">
        <f>VLOOKUP($C203,工作表1!$A$2:$N$203,8,0)</f>
        <v>嘉義縣朴子市大同國民小學</v>
      </c>
      <c r="J203" s="77" t="str">
        <f>VLOOKUP($C203,工作表1!$A$2:$N$203,9,0)</f>
        <v>許芳華</v>
      </c>
      <c r="K203" s="77" t="str">
        <f>VLOOKUP($C203,工作表1!$A$2:$N$203,10,0)</f>
        <v>嘉義縣朴子市大同國民小學</v>
      </c>
      <c r="L203" s="77" t="str">
        <f>VLOOKUP($C203,工作表1!$A$2:$N$203,11,0)</f>
        <v>蕭英戴</v>
      </c>
      <c r="M203" s="77" t="str">
        <f>VLOOKUP($C203,工作表1!$A$2:$N$203,12,0)</f>
        <v>嘉義縣朴子市大同國民小學</v>
      </c>
      <c r="N203" s="77">
        <f>VLOOKUP($C203,工作表1!$A$2:$N$203,13,0)</f>
        <v>0</v>
      </c>
      <c r="O203" s="77">
        <f>VLOOKUP($C203,工作表1!$A$2:$N$203,14,0)</f>
        <v>0</v>
      </c>
    </row>
    <row r="204" spans="1:15">
      <c r="A204" s="1">
        <v>80</v>
      </c>
      <c r="B204" s="7" t="s">
        <v>203</v>
      </c>
      <c r="C204" s="67" t="s">
        <v>364</v>
      </c>
      <c r="D204" s="2" t="s">
        <v>365</v>
      </c>
      <c r="E204" s="81"/>
      <c r="F204" s="77" t="str">
        <f>VLOOKUP(C204,工作表1!$A$2:$N$203,5,0)</f>
        <v>江祐騫</v>
      </c>
      <c r="G204" s="77" t="str">
        <f>VLOOKUP($C204,工作表1!$A$2:$N$203,6,0)</f>
        <v>苗栗縣公館鄉公館國民小學</v>
      </c>
      <c r="H204" s="77" t="str">
        <f>VLOOKUP($C204,工作表1!$A$2:$N$203,7,0)</f>
        <v>邱冠銘</v>
      </c>
      <c r="I204" s="77" t="str">
        <f>VLOOKUP($C204,工作表1!$A$2:$N$203,8,0)</f>
        <v>苗栗縣公館鄉公館國民小學</v>
      </c>
      <c r="J204" s="77">
        <f>VLOOKUP($C204,工作表1!$A$2:$N$203,9,0)</f>
        <v>0</v>
      </c>
      <c r="K204" s="77">
        <f>VLOOKUP($C204,工作表1!$A$2:$N$203,10,0)</f>
        <v>0</v>
      </c>
      <c r="L204" s="77" t="str">
        <f>VLOOKUP($C204,工作表1!$A$2:$N$203,11,0)</f>
        <v>謝祥宏</v>
      </c>
      <c r="M204" s="77" t="str">
        <f>VLOOKUP($C204,工作表1!$A$2:$N$203,12,0)</f>
        <v>苗栗縣公館鄉公館國民小學</v>
      </c>
      <c r="N204" s="77">
        <f>VLOOKUP($C204,工作表1!$A$2:$N$203,13,0)</f>
        <v>0</v>
      </c>
      <c r="O204" s="77">
        <f>VLOOKUP($C204,工作表1!$A$2:$N$203,14,0)</f>
        <v>0</v>
      </c>
    </row>
  </sheetData>
  <mergeCells count="23">
    <mergeCell ref="E57:E62"/>
    <mergeCell ref="E2:E6"/>
    <mergeCell ref="E7:E11"/>
    <mergeCell ref="E13:E15"/>
    <mergeCell ref="E16:E18"/>
    <mergeCell ref="E19:E21"/>
    <mergeCell ref="E23:E33"/>
    <mergeCell ref="E34:E43"/>
    <mergeCell ref="E44:E48"/>
    <mergeCell ref="E49:E50"/>
    <mergeCell ref="E51:E56"/>
    <mergeCell ref="E191:E204"/>
    <mergeCell ref="E64:E80"/>
    <mergeCell ref="E81:E95"/>
    <mergeCell ref="E96:E103"/>
    <mergeCell ref="E104:E106"/>
    <mergeCell ref="E107:E114"/>
    <mergeCell ref="E115:E123"/>
    <mergeCell ref="E125:E145"/>
    <mergeCell ref="E146:E165"/>
    <mergeCell ref="E166:E175"/>
    <mergeCell ref="E176:E187"/>
    <mergeCell ref="E188:E190"/>
  </mergeCells>
  <phoneticPr fontId="1" type="noConversion"/>
  <conditionalFormatting sqref="C2:C204">
    <cfRule type="duplicateValues" dxfId="95" priority="3"/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workbookViewId="0">
      <selection activeCell="E10" sqref="E10"/>
    </sheetView>
  </sheetViews>
  <sheetFormatPr defaultColWidth="9.125" defaultRowHeight="15"/>
  <cols>
    <col min="1" max="1" width="9.125" style="79"/>
    <col min="2" max="2" width="14" style="79" customWidth="1"/>
    <col min="3" max="3" width="13.625" style="79" customWidth="1"/>
    <col min="4" max="4" width="9.125" style="79"/>
    <col min="5" max="5" width="25.375" style="79" customWidth="1"/>
    <col min="6" max="6" width="9.125" style="79"/>
    <col min="7" max="7" width="27.25" style="79" customWidth="1"/>
    <col min="8" max="8" width="9.125" style="79"/>
    <col min="9" max="9" width="26.625" style="79" customWidth="1"/>
    <col min="10" max="10" width="9.125" style="79"/>
    <col min="11" max="11" width="29.625" style="79" bestFit="1" customWidth="1"/>
    <col min="12" max="12" width="9.125" style="79"/>
    <col min="13" max="13" width="29.375" style="79" customWidth="1"/>
    <col min="14" max="16384" width="9.125" style="79"/>
  </cols>
  <sheetData>
    <row r="1" spans="1:13">
      <c r="A1" s="55" t="s">
        <v>0</v>
      </c>
      <c r="B1" s="1" t="s">
        <v>1</v>
      </c>
      <c r="C1" s="1" t="s">
        <v>2</v>
      </c>
      <c r="D1" s="61" t="s">
        <v>770</v>
      </c>
      <c r="E1" s="61" t="s">
        <v>771</v>
      </c>
      <c r="F1" s="61" t="s">
        <v>772</v>
      </c>
      <c r="G1" s="61" t="s">
        <v>773</v>
      </c>
      <c r="H1" s="61" t="s">
        <v>774</v>
      </c>
      <c r="I1" s="61" t="s">
        <v>775</v>
      </c>
      <c r="J1" s="61" t="s">
        <v>776</v>
      </c>
      <c r="K1" s="61" t="s">
        <v>777</v>
      </c>
      <c r="L1" s="61" t="s">
        <v>778</v>
      </c>
      <c r="M1" s="61" t="s">
        <v>779</v>
      </c>
    </row>
    <row r="2" spans="1:13" s="2" customFormat="1" ht="14.4">
      <c r="A2" s="12" t="s">
        <v>375</v>
      </c>
      <c r="B2" s="18" t="str">
        <f>VLOOKUP([6]國高中組安全健康頒獎表!$F49,'[6]安全健康(國)'!$1:$1048576,2,0)</f>
        <v>TWJS18010</v>
      </c>
      <c r="C2" s="13" t="str">
        <f>VLOOKUP([6]國高中組安全健康頒獎表!$F49,'[6]安全健康(國)'!$1:$1048576,3,0)</f>
        <v>升空型三角警示牌</v>
      </c>
      <c r="D2" s="2" t="str">
        <f>VLOOKUP($B2,工作表2!$A$2:$N$138,5,0)</f>
        <v>陳熹</v>
      </c>
      <c r="E2" s="2" t="str">
        <f>VLOOKUP($B2,工作表2!$A$2:$N$138,6,0)</f>
        <v>臺中市立清水國民中學</v>
      </c>
      <c r="F2" s="2" t="str">
        <f>VLOOKUP($B2,工作表2!$A$2:$N$138,7,0)</f>
        <v>許碩洋</v>
      </c>
      <c r="G2" s="2" t="str">
        <f>VLOOKUP($B2,工作表2!$A$2:$N$138,8,0)</f>
        <v>臺中市立清水國民中學</v>
      </c>
      <c r="H2" s="2" t="str">
        <f>VLOOKUP($B2,工作表2!$A$2:$N$138,9,0)</f>
        <v>廖妤容</v>
      </c>
      <c r="I2" s="2" t="str">
        <f>VLOOKUP($B2,工作表2!$A$2:$N$138,10,0)</f>
        <v>臺中市立清水國民中學</v>
      </c>
      <c r="J2" s="2" t="str">
        <f>VLOOKUP($B2,工作表2!$A$2:$N$138,11,0)</f>
        <v>陳群</v>
      </c>
      <c r="K2" s="2" t="str">
        <f>VLOOKUP($B2,工作表2!$A$2:$N$138,12,0)</f>
        <v>臺中市立清水國民中學</v>
      </c>
      <c r="L2" s="2" t="str">
        <f>VLOOKUP($B2,工作表2!$A$2:$N$138,13,0)</f>
        <v>黃天建</v>
      </c>
      <c r="M2" s="2" t="str">
        <f>VLOOKUP($B2,工作表2!$A$2:$N$138,14,0)</f>
        <v>臺中市立清水國民中學</v>
      </c>
    </row>
    <row r="3" spans="1:13" s="2" customFormat="1" ht="14.4">
      <c r="A3" s="12" t="s">
        <v>375</v>
      </c>
      <c r="B3" s="18" t="str">
        <f>VLOOKUP([6]國高中組安全健康頒獎表!$F50,'[6]安全健康(國)'!$1:$1048576,2,0)</f>
        <v>TWJS18012</v>
      </c>
      <c r="C3" s="13" t="str">
        <f>VLOOKUP([6]國高中組安全健康頒獎表!$F50,'[6]安全健康(國)'!$1:$1048576,3,0)</f>
        <v>自動斷電滅火安全充電座</v>
      </c>
      <c r="D3" s="2" t="str">
        <f>VLOOKUP($B3,工作表2!$A$2:$N$138,5,0)</f>
        <v>葛宸瑋</v>
      </c>
      <c r="E3" s="2" t="str">
        <f>VLOOKUP($B3,工作表2!$A$2:$N$138,6,0)</f>
        <v>臺中市立清水國民中學</v>
      </c>
      <c r="F3" s="2" t="str">
        <f>VLOOKUP($B3,工作表2!$A$2:$N$138,7,0)</f>
        <v>陸紹祺</v>
      </c>
      <c r="G3" s="2" t="str">
        <f>VLOOKUP($B3,工作表2!$A$2:$N$138,8,0)</f>
        <v>臺中市立清水國民中學</v>
      </c>
      <c r="H3" s="2" t="str">
        <f>VLOOKUP($B3,工作表2!$A$2:$N$138,9,0)</f>
        <v>黃郁涵</v>
      </c>
      <c r="I3" s="2" t="str">
        <f>VLOOKUP($B3,工作表2!$A$2:$N$138,10,0)</f>
        <v>彰化縣立彰安國民中學</v>
      </c>
      <c r="J3" s="2" t="str">
        <f>VLOOKUP($B3,工作表2!$A$2:$N$138,11,0)</f>
        <v>黃天建</v>
      </c>
      <c r="K3" s="2" t="str">
        <f>VLOOKUP($B3,工作表2!$A$2:$N$138,12,0)</f>
        <v>臺中市立清水國民中學</v>
      </c>
      <c r="L3" s="2" t="str">
        <f>VLOOKUP($B3,工作表2!$A$2:$N$138,13,0)</f>
        <v>陳群</v>
      </c>
      <c r="M3" s="2" t="str">
        <f>VLOOKUP($B3,工作表2!$A$2:$N$138,14,0)</f>
        <v>臺中市立清水國民中學</v>
      </c>
    </row>
    <row r="4" spans="1:13" s="2" customFormat="1" ht="14.4">
      <c r="A4" s="3" t="s">
        <v>4</v>
      </c>
      <c r="B4" s="4" t="str">
        <f>VLOOKUP([2]國小組運動育樂頒獎表!$F34,'[2]運動育樂(小)'!$1:$1048576,2,0)</f>
        <v>TWEE18006</v>
      </c>
      <c r="C4" s="2" t="str">
        <f>VLOOKUP([2]國小組運動育樂頒獎表!$F34,'[2]運動育樂(小)'!$1:$1048576,3,0)</f>
        <v>光迷宮</v>
      </c>
      <c r="D4" s="77" t="str">
        <f>VLOOKUP(B4,工作表1!$A$2:$N$203,5,0)</f>
        <v>高英豪</v>
      </c>
      <c r="E4" s="77" t="str">
        <f>VLOOKUP($B4,工作表1!$A$2:$N$203,6,0)</f>
        <v>臺中市大里區內新國民小學</v>
      </c>
      <c r="F4" s="77" t="str">
        <f>VLOOKUP($B4,工作表1!$A$2:$N$203,7,0)</f>
        <v>張景昀</v>
      </c>
      <c r="G4" s="77" t="str">
        <f>VLOOKUP($B4,工作表1!$A$2:$N$203,8,0)</f>
        <v>臺中市大里區益民國民小學</v>
      </c>
      <c r="H4" s="77" t="str">
        <f>VLOOKUP($B4,工作表1!$A$2:$N$203,9,0)</f>
        <v>林品嫻</v>
      </c>
      <c r="I4" s="77" t="str">
        <f>VLOOKUP($B4,工作表1!$A$2:$N$203,10,0)</f>
        <v>臺中市大里區內新國民小學</v>
      </c>
      <c r="J4" s="77" t="str">
        <f>VLOOKUP($B4,工作表1!$A$2:$N$203,11,0)</f>
        <v>張聖藝</v>
      </c>
      <c r="K4" s="77" t="str">
        <f>VLOOKUP($B4,工作表1!$A$2:$N$203,12,0)</f>
        <v>臺中市大里區內新國民小學</v>
      </c>
      <c r="L4" s="77" t="str">
        <f>VLOOKUP($B4,工作表1!$A$2:$N$203,13,0)</f>
        <v>黃慈毓</v>
      </c>
      <c r="M4" s="77" t="str">
        <f>VLOOKUP($B4,工作表1!$A$2:$N$203,14,0)</f>
        <v>臺中市大里區益民國民小學</v>
      </c>
    </row>
    <row r="5" spans="1:13" s="2" customFormat="1" ht="14.4">
      <c r="A5" s="3" t="s">
        <v>4</v>
      </c>
      <c r="B5" s="4" t="str">
        <f>VLOOKUP('[3]國小組災害應變+社會照顧+農糧技術頒獎表'!$F23,'[3]災害應變(小)'!$1:$1048576,2,0)</f>
        <v>TWED18002</v>
      </c>
      <c r="C5" s="2" t="str">
        <f>VLOOKUP('[3]國小組災害應變+社會照顧+農糧技術頒獎表'!$F23,'[3]災害應變(小)'!$1:$1048576,3,0)</f>
        <v>可浮動式太陽能路肩警示燈</v>
      </c>
      <c r="D5" s="77" t="str">
        <f>VLOOKUP(B5,工作表1!$A$2:$N$203,5,0)</f>
        <v>李佳欣</v>
      </c>
      <c r="E5" s="77" t="str">
        <f>VLOOKUP($B5,工作表1!$A$2:$N$203,6,0)</f>
        <v>臺中市大里區內新國民小學</v>
      </c>
      <c r="F5" s="77" t="str">
        <f>VLOOKUP($B5,工作表1!$A$2:$N$203,7,0)</f>
        <v>陳盈澍</v>
      </c>
      <c r="G5" s="77" t="str">
        <f>VLOOKUP($B5,工作表1!$A$2:$N$203,8,0)</f>
        <v>臺中市大里區內新國民小學</v>
      </c>
      <c r="H5" s="77" t="str">
        <f>VLOOKUP($B5,工作表1!$A$2:$N$203,9,0)</f>
        <v>陳佳欣</v>
      </c>
      <c r="I5" s="77" t="str">
        <f>VLOOKUP($B5,工作表1!$A$2:$N$203,10,0)</f>
        <v>臺中市大里區內新國民小學</v>
      </c>
      <c r="J5" s="77" t="str">
        <f>VLOOKUP($B5,工作表1!$A$2:$N$203,11,0)</f>
        <v>張聖藝</v>
      </c>
      <c r="K5" s="77" t="str">
        <f>VLOOKUP($B5,工作表1!$A$2:$N$203,12,0)</f>
        <v>臺中市大里區內新國民小學</v>
      </c>
      <c r="L5" s="77" t="str">
        <f>VLOOKUP($B5,工作表1!$A$2:$N$203,13,0)</f>
        <v>朱怡靜</v>
      </c>
      <c r="M5" s="77" t="str">
        <f>VLOOKUP($B5,工作表1!$A$2:$N$203,14,0)</f>
        <v>臺中市大里區內新國民小學</v>
      </c>
    </row>
    <row r="6" spans="1:13" s="2" customFormat="1" ht="14.4">
      <c r="A6" s="5" t="s">
        <v>13</v>
      </c>
      <c r="B6" s="6" t="s">
        <v>34</v>
      </c>
      <c r="C6" s="2" t="s">
        <v>35</v>
      </c>
      <c r="D6" s="77" t="str">
        <f>VLOOKUP(B6,工作表1!$A$2:$N$203,5,0)</f>
        <v>王妤亘</v>
      </c>
      <c r="E6" s="77" t="str">
        <f>VLOOKUP($B6,工作表1!$A$2:$N$203,6,0)</f>
        <v>國立臺中教育大學附設實驗國民小學</v>
      </c>
      <c r="F6" s="77" t="str">
        <f>VLOOKUP($B6,工作表1!$A$2:$N$203,7,0)</f>
        <v>王崇鈞</v>
      </c>
      <c r="G6" s="77" t="str">
        <f>VLOOKUP($B6,工作表1!$A$2:$N$203,8,0)</f>
        <v>國立臺中教育大學附設實驗國民小學</v>
      </c>
      <c r="H6" s="77">
        <f>VLOOKUP($B6,工作表1!$A$2:$N$203,9,0)</f>
        <v>0</v>
      </c>
      <c r="I6" s="77">
        <f>VLOOKUP($B6,工作表1!$A$2:$N$203,10,0)</f>
        <v>0</v>
      </c>
      <c r="J6" s="77" t="str">
        <f>VLOOKUP($B6,工作表1!$A$2:$N$203,11,0)</f>
        <v>邱雅琪</v>
      </c>
      <c r="K6" s="77" t="str">
        <f>VLOOKUP($B6,工作表1!$A$2:$N$203,12,0)</f>
        <v>臺中市立大業國民中學</v>
      </c>
      <c r="L6" s="77">
        <f>VLOOKUP($B6,工作表1!$A$2:$N$203,13,0)</f>
        <v>0</v>
      </c>
      <c r="M6" s="77">
        <f>VLOOKUP($B6,工作表1!$A$2:$N$203,14,0)</f>
        <v>0</v>
      </c>
    </row>
    <row r="7" spans="1:13" s="2" customFormat="1" ht="14.4">
      <c r="A7" s="5" t="s">
        <v>13</v>
      </c>
      <c r="B7" s="6" t="s">
        <v>46</v>
      </c>
      <c r="C7" s="2" t="s">
        <v>47</v>
      </c>
      <c r="D7" s="77" t="str">
        <f>VLOOKUP(B7,工作表1!$A$2:$N$203,5,0)</f>
        <v>簡均靜</v>
      </c>
      <c r="E7" s="77" t="str">
        <f>VLOOKUP($B7,工作表1!$A$2:$N$203,6,0)</f>
        <v>臺中市神岡區圳堵國民小學</v>
      </c>
      <c r="F7" s="77" t="str">
        <f>VLOOKUP($B7,工作表1!$A$2:$N$203,7,0)</f>
        <v>林瑾妍</v>
      </c>
      <c r="G7" s="77" t="str">
        <f>VLOOKUP($B7,工作表1!$A$2:$N$203,8,0)</f>
        <v>臺中市神岡區圳堵國民小學</v>
      </c>
      <c r="H7" s="77" t="str">
        <f>VLOOKUP($B7,工作表1!$A$2:$N$203,9,0)</f>
        <v>李侑恆</v>
      </c>
      <c r="I7" s="77" t="str">
        <f>VLOOKUP($B7,工作表1!$A$2:$N$203,10,0)</f>
        <v>臺中市神岡區圳堵國民小學</v>
      </c>
      <c r="J7" s="77" t="str">
        <f>VLOOKUP($B7,工作表1!$A$2:$N$203,11,0)</f>
        <v>賴春旭</v>
      </c>
      <c r="K7" s="77" t="str">
        <f>VLOOKUP($B7,工作表1!$A$2:$N$203,12,0)</f>
        <v>臺中市神岡區圳堵國民小學</v>
      </c>
      <c r="L7" s="77" t="str">
        <f>VLOOKUP($B7,工作表1!$A$2:$N$203,13,0)</f>
        <v>張家禎</v>
      </c>
      <c r="M7" s="77" t="str">
        <f>VLOOKUP($B7,工作表1!$A$2:$N$203,14,0)</f>
        <v>高雄市市立忠義國民小學</v>
      </c>
    </row>
    <row r="8" spans="1:13" s="2" customFormat="1" ht="14.4">
      <c r="A8" s="5" t="s">
        <v>626</v>
      </c>
      <c r="B8" s="6" t="s">
        <v>633</v>
      </c>
      <c r="C8" s="2" t="s">
        <v>634</v>
      </c>
      <c r="D8" s="2" t="str">
        <f>VLOOKUP($B8,工作表3!$A$2:$N$77,5,0)</f>
        <v>陳冠宇</v>
      </c>
      <c r="E8" s="2" t="str">
        <f>VLOOKUP($B8,工作表3!$A$2:$N$77,6,0)</f>
        <v>臺中市立中港高級中學</v>
      </c>
      <c r="F8" s="2" t="str">
        <f>VLOOKUP($B8,工作表3!$A$2:$N$138,7,0)</f>
        <v>林昀萱</v>
      </c>
      <c r="G8" s="2" t="str">
        <f>VLOOKUP($B8,工作表3!$A$2:$N$138,8,0)</f>
        <v>臺中市立中港高級中學</v>
      </c>
      <c r="H8" s="2" t="str">
        <f>VLOOKUP($B8,工作表3!$A$2:$N$138,9,0)</f>
        <v>陳芝嫺</v>
      </c>
      <c r="I8" s="2" t="str">
        <f>VLOOKUP($B8,工作表3!$A$2:$N$138,10,0)</f>
        <v>臺中市立中港高級中學</v>
      </c>
      <c r="J8" s="2" t="str">
        <f>VLOOKUP($B8,工作表3!$A$2:$N$138,11,0)</f>
        <v>施政宏</v>
      </c>
      <c r="K8" s="2" t="str">
        <f>VLOOKUP($B8,工作表3!$A$2:$N$138,12,0)</f>
        <v>臺中市潭子區頭家國民小學</v>
      </c>
      <c r="L8" s="2" t="str">
        <f>VLOOKUP($B8,工作表3!$A$2:$N$138,13,0)</f>
        <v>趙芸賞</v>
      </c>
      <c r="M8" s="2" t="str">
        <f>VLOOKUP($B8,工作表3!$A$2:$N$138,14,0)</f>
        <v>臺中市立中港高級中學</v>
      </c>
    </row>
    <row r="9" spans="1:13" s="2" customFormat="1" ht="14.4">
      <c r="A9" s="5" t="s">
        <v>626</v>
      </c>
      <c r="B9" s="6" t="s">
        <v>645</v>
      </c>
      <c r="C9" s="2" t="s">
        <v>646</v>
      </c>
      <c r="D9" s="2" t="str">
        <f>VLOOKUP($B9,工作表3!$A$2:$N$77,5,0)</f>
        <v>蔡光祐</v>
      </c>
      <c r="E9" s="2" t="str">
        <f>VLOOKUP($B9,工作表3!$A$2:$N$77,6,0)</f>
        <v>臺中市立中港高級中學</v>
      </c>
      <c r="F9" s="2" t="str">
        <f>VLOOKUP($B9,工作表3!$A$2:$N$138,7,0)</f>
        <v>李昀潔</v>
      </c>
      <c r="G9" s="2" t="str">
        <f>VLOOKUP($B9,工作表3!$A$2:$N$138,8,0)</f>
        <v>臺中市立中港高級中學</v>
      </c>
      <c r="H9" s="2" t="str">
        <f>VLOOKUP($B9,工作表3!$A$2:$N$138,9,0)</f>
        <v>洪振修</v>
      </c>
      <c r="I9" s="2" t="str">
        <f>VLOOKUP($B9,工作表3!$A$2:$N$138,10,0)</f>
        <v>臺中市立中港高級中學</v>
      </c>
      <c r="J9" s="2" t="str">
        <f>VLOOKUP($B9,工作表3!$A$2:$N$138,11,0)</f>
        <v>施政宏</v>
      </c>
      <c r="K9" s="2" t="str">
        <f>VLOOKUP($B9,工作表3!$A$2:$N$138,12,0)</f>
        <v>臺中市潭子區頭家國民小學</v>
      </c>
      <c r="L9" s="2" t="str">
        <f>VLOOKUP($B9,工作表3!$A$2:$N$138,13,0)</f>
        <v>張朝閔</v>
      </c>
      <c r="M9" s="2" t="str">
        <f>VLOOKUP($B9,工作表3!$A$2:$N$138,14,0)</f>
        <v>臺中市立中港高級中學</v>
      </c>
    </row>
    <row r="10" spans="1:13" s="2" customFormat="1" ht="14.4">
      <c r="A10" s="8" t="s">
        <v>62</v>
      </c>
      <c r="B10" s="78" t="s">
        <v>69</v>
      </c>
      <c r="C10" s="2" t="s">
        <v>70</v>
      </c>
      <c r="D10" s="77" t="str">
        <f>VLOOKUP(B10,工作表1!$A$2:$N$203,5,0)</f>
        <v>王湘瑋</v>
      </c>
      <c r="E10" s="77" t="str">
        <f>VLOOKUP($B10,工作表1!$A$2:$N$203,6,0)</f>
        <v>臺中市大里區內新國民小學</v>
      </c>
      <c r="F10" s="77" t="str">
        <f>VLOOKUP($B10,工作表1!$A$2:$N$203,7,0)</f>
        <v>黃宸昕</v>
      </c>
      <c r="G10" s="77" t="str">
        <f>VLOOKUP($B10,工作表1!$A$2:$N$203,8,0)</f>
        <v>臺中市大里區內新國民小學</v>
      </c>
      <c r="H10" s="77" t="str">
        <f>VLOOKUP($B10,工作表1!$A$2:$N$203,9,0)</f>
        <v>王偉丞</v>
      </c>
      <c r="I10" s="77" t="str">
        <f>VLOOKUP($B10,工作表1!$A$2:$N$203,10,0)</f>
        <v>臺中市大里區內新國民小學</v>
      </c>
      <c r="J10" s="77" t="str">
        <f>VLOOKUP($B10,工作表1!$A$2:$N$203,11,0)</f>
        <v>饒立祥</v>
      </c>
      <c r="K10" s="77" t="str">
        <f>VLOOKUP($B10,工作表1!$A$2:$N$203,12,0)</f>
        <v>臺中市大里區內新國民小學</v>
      </c>
      <c r="L10" s="77" t="str">
        <f>VLOOKUP($B10,工作表1!$A$2:$N$203,13,0)</f>
        <v>李淑媚</v>
      </c>
      <c r="M10" s="77" t="str">
        <f>VLOOKUP($B10,工作表1!$A$2:$N$203,14,0)</f>
        <v>臺中市大里區內新國民小學</v>
      </c>
    </row>
    <row r="11" spans="1:13" s="2" customFormat="1" ht="14.4">
      <c r="A11" s="8" t="s">
        <v>62</v>
      </c>
      <c r="B11" s="78" t="s">
        <v>102</v>
      </c>
      <c r="C11" s="2" t="s">
        <v>103</v>
      </c>
      <c r="D11" s="77" t="str">
        <f>VLOOKUP(B11,工作表1!$A$2:$N$203,5,0)</f>
        <v>許林榆</v>
      </c>
      <c r="E11" s="77" t="str">
        <f>VLOOKUP($B11,工作表1!$A$2:$N$203,6,0)</f>
        <v>臺中市大里區內新國民小學</v>
      </c>
      <c r="F11" s="77" t="str">
        <f>VLOOKUP($B11,工作表1!$A$2:$N$203,7,0)</f>
        <v>廖阡妘</v>
      </c>
      <c r="G11" s="77" t="str">
        <f>VLOOKUP($B11,工作表1!$A$2:$N$203,8,0)</f>
        <v>臺中市大里區內新國民小學</v>
      </c>
      <c r="H11" s="77" t="str">
        <f>VLOOKUP($B11,工作表1!$A$2:$N$203,9,0)</f>
        <v>杜妍蓁</v>
      </c>
      <c r="I11" s="77" t="str">
        <f>VLOOKUP($B11,工作表1!$A$2:$N$203,10,0)</f>
        <v>臺中市大里區內新國民小學</v>
      </c>
      <c r="J11" s="77" t="str">
        <f>VLOOKUP($B11,工作表1!$A$2:$N$203,11,0)</f>
        <v>黃怡珮</v>
      </c>
      <c r="K11" s="77" t="str">
        <f>VLOOKUP($B11,工作表1!$A$2:$N$203,12,0)</f>
        <v>臺中市大里區內新國民小學</v>
      </c>
      <c r="L11" s="77" t="str">
        <f>VLOOKUP($B11,工作表1!$A$2:$N$203,13,0)</f>
        <v>林裕恆</v>
      </c>
      <c r="M11" s="77" t="str">
        <f>VLOOKUP($B11,工作表1!$A$2:$N$203,14,0)</f>
        <v>臺中市大里區內新國民小學</v>
      </c>
    </row>
    <row r="12" spans="1:13" s="2" customFormat="1" ht="14.4">
      <c r="A12" s="8" t="s">
        <v>62</v>
      </c>
      <c r="B12" s="78" t="s">
        <v>126</v>
      </c>
      <c r="C12" s="2" t="s">
        <v>127</v>
      </c>
      <c r="D12" s="77" t="str">
        <f>VLOOKUP(B12,工作表1!$A$2:$N$203,5,0)</f>
        <v>黃宥婕</v>
      </c>
      <c r="E12" s="77" t="str">
        <f>VLOOKUP($B12,工作表1!$A$2:$N$203,6,0)</f>
        <v>臺中市大里區內新國民小學</v>
      </c>
      <c r="F12" s="77" t="str">
        <f>VLOOKUP($B12,工作表1!$A$2:$N$203,7,0)</f>
        <v>張芷晴</v>
      </c>
      <c r="G12" s="77" t="str">
        <f>VLOOKUP($B12,工作表1!$A$2:$N$203,8,0)</f>
        <v>臺中市大里區內新國民小學</v>
      </c>
      <c r="H12" s="77" t="str">
        <f>VLOOKUP($B12,工作表1!$A$2:$N$203,9,0)</f>
        <v>張芷涵</v>
      </c>
      <c r="I12" s="77" t="str">
        <f>VLOOKUP($B12,工作表1!$A$2:$N$203,10,0)</f>
        <v>臺中市大里區內新國民小學</v>
      </c>
      <c r="J12" s="77" t="str">
        <f>VLOOKUP($B12,工作表1!$A$2:$N$203,11,0)</f>
        <v>張聖藝</v>
      </c>
      <c r="K12" s="77" t="str">
        <f>VLOOKUP($B12,工作表1!$A$2:$N$203,12,0)</f>
        <v>臺中市大里區內新國民小學</v>
      </c>
      <c r="L12" s="77" t="str">
        <f>VLOOKUP($B12,工作表1!$A$2:$N$203,13,0)</f>
        <v>李淑媚</v>
      </c>
      <c r="M12" s="77" t="str">
        <f>VLOOKUP($B12,工作表1!$A$2:$N$203,14,0)</f>
        <v>臺中市大里區內新國民小學</v>
      </c>
    </row>
    <row r="13" spans="1:13" s="2" customFormat="1" ht="14.4">
      <c r="A13" s="8" t="s">
        <v>62</v>
      </c>
      <c r="B13" s="78" t="s">
        <v>129</v>
      </c>
      <c r="C13" s="2" t="s">
        <v>130</v>
      </c>
      <c r="D13" s="77" t="str">
        <f>VLOOKUP(B13,工作表1!$A$2:$N$203,5,0)</f>
        <v>陳鎮宏</v>
      </c>
      <c r="E13" s="77" t="str">
        <f>VLOOKUP($B13,工作表1!$A$2:$N$203,6,0)</f>
        <v>臺中市神岡區圳堵國民小學</v>
      </c>
      <c r="F13" s="77" t="str">
        <f>VLOOKUP($B13,工作表1!$A$2:$N$203,7,0)</f>
        <v>李承祐</v>
      </c>
      <c r="G13" s="77" t="str">
        <f>VLOOKUP($B13,工作表1!$A$2:$N$203,8,0)</f>
        <v>臺中市神岡區圳堵國民小學</v>
      </c>
      <c r="H13" s="77" t="str">
        <f>VLOOKUP($B13,工作表1!$A$2:$N$203,9,0)</f>
        <v>林兆恩</v>
      </c>
      <c r="I13" s="77" t="str">
        <f>VLOOKUP($B13,工作表1!$A$2:$N$203,10,0)</f>
        <v>臺中市神岡區圳堵國民小學</v>
      </c>
      <c r="J13" s="77" t="str">
        <f>VLOOKUP($B13,工作表1!$A$2:$N$203,11,0)</f>
        <v>賴春旭</v>
      </c>
      <c r="K13" s="77" t="str">
        <f>VLOOKUP($B13,工作表1!$A$2:$N$203,12,0)</f>
        <v>臺中市神岡區圳堵國民小學</v>
      </c>
      <c r="L13" s="77" t="str">
        <f>VLOOKUP($B13,工作表1!$A$2:$N$203,13,0)</f>
        <v>張家禎</v>
      </c>
      <c r="M13" s="77" t="str">
        <f>VLOOKUP($B13,工作表1!$A$2:$N$203,14,0)</f>
        <v>高雄市市立忠義國民小學</v>
      </c>
    </row>
    <row r="14" spans="1:13" s="2" customFormat="1" ht="14.4">
      <c r="A14" s="8" t="s">
        <v>62</v>
      </c>
      <c r="B14" s="78" t="s">
        <v>144</v>
      </c>
      <c r="C14" s="2" t="s">
        <v>145</v>
      </c>
      <c r="D14" s="77" t="str">
        <f>VLOOKUP(B14,工作表1!$A$2:$N$203,5,0)</f>
        <v>蔡亘哲</v>
      </c>
      <c r="E14" s="77" t="str">
        <f>VLOOKUP($B14,工作表1!$A$2:$N$203,6,0)</f>
        <v>臺中市神岡區圳堵國民小學</v>
      </c>
      <c r="F14" s="77" t="str">
        <f>VLOOKUP($B14,工作表1!$A$2:$N$203,7,0)</f>
        <v>王頤蓁</v>
      </c>
      <c r="G14" s="77" t="str">
        <f>VLOOKUP($B14,工作表1!$A$2:$N$203,8,0)</f>
        <v>臺中市神岡區圳堵國民小學</v>
      </c>
      <c r="H14" s="77" t="str">
        <f>VLOOKUP($B14,工作表1!$A$2:$N$203,9,0)</f>
        <v>廖倚頡</v>
      </c>
      <c r="I14" s="77" t="str">
        <f>VLOOKUP($B14,工作表1!$A$2:$N$203,10,0)</f>
        <v>臺中市神岡區圳堵國民小學</v>
      </c>
      <c r="J14" s="77" t="str">
        <f>VLOOKUP($B14,工作表1!$A$2:$N$203,11,0)</f>
        <v>蔡宗信</v>
      </c>
      <c r="K14" s="77" t="str">
        <f>VLOOKUP($B14,工作表1!$A$2:$N$203,12,0)</f>
        <v>臺中市神岡區圳堵國民小學</v>
      </c>
      <c r="L14" s="77" t="str">
        <f>VLOOKUP($B14,工作表1!$A$2:$N$203,13,0)</f>
        <v>謝美雲</v>
      </c>
      <c r="M14" s="77" t="str">
        <f>VLOOKUP($B14,工作表1!$A$2:$N$203,14,0)</f>
        <v>臺中市北屯區軍功國民小學</v>
      </c>
    </row>
    <row r="15" spans="1:13" s="2" customFormat="1" ht="14.4">
      <c r="A15" s="8" t="s">
        <v>62</v>
      </c>
      <c r="B15" s="78" t="s">
        <v>194</v>
      </c>
      <c r="C15" s="2" t="s">
        <v>195</v>
      </c>
      <c r="D15" s="77" t="str">
        <f>VLOOKUP(B15,工作表1!$A$2:$N$203,5,0)</f>
        <v>王郁臻</v>
      </c>
      <c r="E15" s="77" t="str">
        <f>VLOOKUP($B15,工作表1!$A$2:$N$203,6,0)</f>
        <v>臺中市神岡區圳堵國民小學</v>
      </c>
      <c r="F15" s="77" t="str">
        <f>VLOOKUP($B15,工作表1!$A$2:$N$203,7,0)</f>
        <v>楊忠霖</v>
      </c>
      <c r="G15" s="77" t="str">
        <f>VLOOKUP($B15,工作表1!$A$2:$N$203,8,0)</f>
        <v>臺中市神岡區圳堵國民小學</v>
      </c>
      <c r="H15" s="77" t="str">
        <f>VLOOKUP($B15,工作表1!$A$2:$N$203,9,0)</f>
        <v>吳季孺</v>
      </c>
      <c r="I15" s="77" t="str">
        <f>VLOOKUP($B15,工作表1!$A$2:$N$203,10,0)</f>
        <v>臺中市神岡區圳堵國民小學</v>
      </c>
      <c r="J15" s="77" t="str">
        <f>VLOOKUP($B15,工作表1!$A$2:$N$203,11,0)</f>
        <v>賴春旭</v>
      </c>
      <c r="K15" s="77" t="str">
        <f>VLOOKUP($B15,工作表1!$A$2:$N$203,12,0)</f>
        <v>臺中市神岡區圳堵國民小學</v>
      </c>
      <c r="L15" s="77" t="str">
        <f>VLOOKUP($B15,工作表1!$A$2:$N$203,13,0)</f>
        <v>徐緁妤</v>
      </c>
      <c r="M15" s="77" t="str">
        <f>VLOOKUP($B15,工作表1!$A$2:$N$203,14,0)</f>
        <v>臺北市市立興雅國民小學</v>
      </c>
    </row>
    <row r="16" spans="1:13" s="2" customFormat="1" ht="14.4">
      <c r="A16" s="16" t="s">
        <v>429</v>
      </c>
      <c r="B16" s="66" t="s">
        <v>443</v>
      </c>
      <c r="C16" s="2" t="s">
        <v>444</v>
      </c>
      <c r="D16" s="2" t="str">
        <f>VLOOKUP($B16,工作表2!$A$2:$N$138,5,0)</f>
        <v>廖唯淇</v>
      </c>
      <c r="E16" s="2" t="str">
        <f>VLOOKUP($B16,工作表2!$A$2:$N$138,6,0)</f>
        <v>臺中市立清水國民中學</v>
      </c>
      <c r="F16" s="2" t="str">
        <f>VLOOKUP($B16,工作表2!$A$2:$N$138,7,0)</f>
        <v>王雅平</v>
      </c>
      <c r="G16" s="2" t="str">
        <f>VLOOKUP($B16,工作表2!$A$2:$N$138,8,0)</f>
        <v>臺中市立清水國民中學</v>
      </c>
      <c r="H16" s="2" t="str">
        <f>VLOOKUP($B16,工作表2!$A$2:$N$138,9,0)</f>
        <v>王郁筌</v>
      </c>
      <c r="I16" s="2" t="str">
        <f>VLOOKUP($B16,工作表2!$A$2:$N$138,10,0)</f>
        <v>臺中市立清水國民中學</v>
      </c>
      <c r="J16" s="2" t="str">
        <f>VLOOKUP($B16,工作表2!$A$2:$N$138,11,0)</f>
        <v>王永賢</v>
      </c>
      <c r="K16" s="2" t="str">
        <f>VLOOKUP($B16,工作表2!$A$2:$N$138,12,0)</f>
        <v>臺中市立清水國民中學</v>
      </c>
      <c r="L16" s="2" t="str">
        <f>VLOOKUP($B16,工作表2!$A$2:$N$138,13,0)</f>
        <v>洪嘉祥</v>
      </c>
      <c r="M16" s="2" t="str">
        <f>VLOOKUP($B16,工作表2!$A$2:$N$138,14,0)</f>
        <v>臺中市立清水國民中學</v>
      </c>
    </row>
    <row r="17" spans="1:13" s="2" customFormat="1" ht="14.4">
      <c r="A17" s="16" t="s">
        <v>429</v>
      </c>
      <c r="B17" s="66" t="s">
        <v>463</v>
      </c>
      <c r="C17" s="2" t="s">
        <v>464</v>
      </c>
      <c r="D17" s="2" t="str">
        <f>VLOOKUP($B17,工作表2!$A$2:$N$138,5,0)</f>
        <v>蕭羽希</v>
      </c>
      <c r="E17" s="2" t="str">
        <f>VLOOKUP($B17,工作表2!$A$2:$N$138,6,0)</f>
        <v>臺中市立清水國民中學</v>
      </c>
      <c r="F17" s="2" t="str">
        <f>VLOOKUP($B17,工作表2!$A$2:$N$138,7,0)</f>
        <v>王品傑</v>
      </c>
      <c r="G17" s="2" t="str">
        <f>VLOOKUP($B17,工作表2!$A$2:$N$138,8,0)</f>
        <v>臺中市立清水國民中學</v>
      </c>
      <c r="H17" s="2" t="str">
        <f>VLOOKUP($B17,工作表2!$A$2:$N$138,9,0)</f>
        <v>陳熹</v>
      </c>
      <c r="I17" s="2" t="str">
        <f>VLOOKUP($B17,工作表2!$A$2:$N$138,10,0)</f>
        <v>臺中市立清水國民中學</v>
      </c>
      <c r="J17" s="2" t="str">
        <f>VLOOKUP($B17,工作表2!$A$2:$N$138,11,0)</f>
        <v>陳群</v>
      </c>
      <c r="K17" s="2" t="str">
        <f>VLOOKUP($B17,工作表2!$A$2:$N$138,12,0)</f>
        <v>臺中市立清水國民中學</v>
      </c>
      <c r="L17" s="2" t="str">
        <f>VLOOKUP($B17,工作表2!$A$2:$N$138,13,0)</f>
        <v>黃天建</v>
      </c>
      <c r="M17" s="2" t="str">
        <f>VLOOKUP($B17,工作表2!$A$2:$N$138,14,0)</f>
        <v>臺中市立清水國民中學</v>
      </c>
    </row>
    <row r="18" spans="1:13" s="2" customFormat="1" ht="14.4">
      <c r="A18" s="16" t="s">
        <v>429</v>
      </c>
      <c r="B18" s="66" t="s">
        <v>477</v>
      </c>
      <c r="C18" s="2" t="s">
        <v>478</v>
      </c>
      <c r="D18" s="2" t="str">
        <f>VLOOKUP($B18,工作表2!$A$2:$N$138,5,0)</f>
        <v>彭章高</v>
      </c>
      <c r="E18" s="2" t="str">
        <f>VLOOKUP($B18,工作表2!$A$2:$N$138,6,0)</f>
        <v>臺中市立新光國民中學</v>
      </c>
      <c r="F18" s="2" t="str">
        <f>VLOOKUP($B18,工作表2!$A$2:$N$138,7,0)</f>
        <v>邱榆鈞</v>
      </c>
      <c r="G18" s="2" t="str">
        <f>VLOOKUP($B18,工作表2!$A$2:$N$138,8,0)</f>
        <v>臺中市立新光國民中學</v>
      </c>
      <c r="H18" s="2" t="str">
        <f>VLOOKUP($B18,工作表2!$A$2:$N$138,9,0)</f>
        <v>洪萱穎</v>
      </c>
      <c r="I18" s="2" t="str">
        <f>VLOOKUP($B18,工作表2!$A$2:$N$138,10,0)</f>
        <v>臺中市立新光國民中學</v>
      </c>
      <c r="J18" s="2" t="str">
        <f>VLOOKUP($B18,工作表2!$A$2:$N$138,11,0)</f>
        <v>陳深書</v>
      </c>
      <c r="K18" s="2" t="str">
        <f>VLOOKUP($B18,工作表2!$A$2:$N$138,12,0)</f>
        <v>臺中市立新光國民中學</v>
      </c>
      <c r="L18" s="2">
        <f>VLOOKUP($B18,工作表2!$A$2:$N$138,13,0)</f>
        <v>0</v>
      </c>
      <c r="M18" s="2">
        <f>VLOOKUP($B18,工作表2!$A$2:$N$138,14,0)</f>
        <v>0</v>
      </c>
    </row>
    <row r="19" spans="1:13" s="2" customFormat="1" ht="14.4">
      <c r="A19" s="16" t="s">
        <v>429</v>
      </c>
      <c r="B19" s="66" t="str">
        <f>VLOOKUP('[9]國高中組綠能科技+社會照顧頒獎表'!$F15,'[9]綠能科技(國)'!$1:$1048576,2,0)</f>
        <v>TWJG18086</v>
      </c>
      <c r="C19" s="2" t="str">
        <f>VLOOKUP('[9]國高中組綠能科技+社會照顧頒獎表'!$F15,'[9]綠能科技(國)'!$1:$1048576,3,0)</f>
        <v>自行車風輪發電裝置</v>
      </c>
      <c r="D19" s="2" t="str">
        <f>VLOOKUP($B19,工作表2!$A$2:$N$138,5,0)</f>
        <v>李承諺</v>
      </c>
      <c r="E19" s="2" t="str">
        <f>VLOOKUP($B19,工作表2!$A$2:$N$138,6,0)</f>
        <v>臺中市立新光國民中學</v>
      </c>
      <c r="F19" s="2" t="str">
        <f>VLOOKUP($B19,工作表2!$A$2:$N$138,7,0)</f>
        <v>陳泰蒝</v>
      </c>
      <c r="G19" s="2" t="str">
        <f>VLOOKUP($B19,工作表2!$A$2:$N$138,8,0)</f>
        <v>臺中市立新光國民中學</v>
      </c>
      <c r="H19" s="2" t="str">
        <f>VLOOKUP($B19,工作表2!$A$2:$N$138,9,0)</f>
        <v>洪欣憶</v>
      </c>
      <c r="I19" s="2" t="str">
        <f>VLOOKUP($B19,工作表2!$A$2:$N$138,10,0)</f>
        <v>臺中市立新光國民中學</v>
      </c>
      <c r="J19" s="2" t="str">
        <f>VLOOKUP($B19,工作表2!$A$2:$N$138,11,0)</f>
        <v>陳深書</v>
      </c>
      <c r="K19" s="2" t="str">
        <f>VLOOKUP($B19,工作表2!$A$2:$N$138,12,0)</f>
        <v>臺中市立新光國民中學</v>
      </c>
      <c r="L19" s="2">
        <f>VLOOKUP($B19,工作表2!$A$2:$N$138,13,0)</f>
        <v>0</v>
      </c>
      <c r="M19" s="2">
        <f>VLOOKUP($B19,工作表2!$A$2:$N$138,14,0)</f>
        <v>0</v>
      </c>
    </row>
    <row r="20" spans="1:13" s="2" customFormat="1" ht="14.4">
      <c r="A20" s="24" t="s">
        <v>429</v>
      </c>
      <c r="B20" s="66" t="s">
        <v>656</v>
      </c>
      <c r="C20" s="2" t="s">
        <v>657</v>
      </c>
      <c r="D20" s="2" t="str">
        <f>VLOOKUP($B20,工作表3!$A$2:$N$77,5,0)</f>
        <v>劉宗侑</v>
      </c>
      <c r="E20" s="2" t="str">
        <f>VLOOKUP($B20,工作表3!$A$2:$N$77,6,0)</f>
        <v>臺中市立中港高級中學</v>
      </c>
      <c r="F20" s="2" t="str">
        <f>VLOOKUP($B20,工作表3!$A$2:$N$138,7,0)</f>
        <v>卓煌佳</v>
      </c>
      <c r="G20" s="2" t="str">
        <f>VLOOKUP($B20,工作表3!$A$2:$N$138,8,0)</f>
        <v>臺中市立中港高級中學</v>
      </c>
      <c r="H20" s="2" t="str">
        <f>VLOOKUP($B20,工作表3!$A$2:$N$138,9,0)</f>
        <v>林政憲</v>
      </c>
      <c r="I20" s="2" t="str">
        <f>VLOOKUP($B20,工作表3!$A$2:$N$138,10,0)</f>
        <v>臺中市立中港高級中學</v>
      </c>
      <c r="J20" s="2" t="str">
        <f>VLOOKUP($B20,工作表3!$A$2:$N$138,11,0)</f>
        <v>施政宏</v>
      </c>
      <c r="K20" s="2" t="str">
        <f>VLOOKUP($B20,工作表3!$A$2:$N$138,12,0)</f>
        <v>臺中市潭子區頭家國民小學</v>
      </c>
      <c r="L20" s="2" t="str">
        <f>VLOOKUP($B20,工作表3!$A$2:$N$138,13,0)</f>
        <v>謝孟純</v>
      </c>
      <c r="M20" s="2" t="str">
        <f>VLOOKUP($B20,工作表3!$A$2:$N$138,14,0)</f>
        <v>臺中市立中港高級中學</v>
      </c>
    </row>
    <row r="21" spans="1:13" s="2" customFormat="1" ht="14.4">
      <c r="A21" s="24" t="s">
        <v>429</v>
      </c>
      <c r="B21" s="66" t="s">
        <v>666</v>
      </c>
      <c r="C21" s="2" t="s">
        <v>667</v>
      </c>
      <c r="D21" s="2" t="str">
        <f>VLOOKUP($B21,工作表3!$A$2:$N$77,5,0)</f>
        <v>周冠瑋</v>
      </c>
      <c r="E21" s="2" t="str">
        <f>VLOOKUP($B21,工作表3!$A$2:$N$77,6,0)</f>
        <v>臺中市立中港高級中學</v>
      </c>
      <c r="F21" s="2" t="str">
        <f>VLOOKUP($B21,工作表3!$A$2:$N$138,7,0)</f>
        <v>陳秉哲</v>
      </c>
      <c r="G21" s="2" t="str">
        <f>VLOOKUP($B21,工作表3!$A$2:$N$138,8,0)</f>
        <v>臺中市立中港高級中學</v>
      </c>
      <c r="H21" s="2" t="str">
        <f>VLOOKUP($B21,工作表3!$A$2:$N$138,9,0)</f>
        <v>洪振修</v>
      </c>
      <c r="I21" s="2" t="str">
        <f>VLOOKUP($B21,工作表3!$A$2:$N$138,10,0)</f>
        <v>臺中市立中港高級中學</v>
      </c>
      <c r="J21" s="2" t="str">
        <f>VLOOKUP($B21,工作表3!$A$2:$N$138,11,0)</f>
        <v>施政宏</v>
      </c>
      <c r="K21" s="2" t="str">
        <f>VLOOKUP($B21,工作表3!$A$2:$N$138,12,0)</f>
        <v>臺中市潭子區頭家國民小學</v>
      </c>
      <c r="L21" s="2" t="str">
        <f>VLOOKUP($B21,工作表3!$A$2:$N$138,13,0)</f>
        <v>翁宗毅</v>
      </c>
      <c r="M21" s="2" t="str">
        <f>VLOOKUP($B21,工作表3!$A$2:$N$138,14,0)</f>
        <v>臺中市立中港高級中學</v>
      </c>
    </row>
    <row r="22" spans="1:13" s="2" customFormat="1" ht="14.4">
      <c r="A22" s="24" t="s">
        <v>429</v>
      </c>
      <c r="B22" s="66" t="s">
        <v>670</v>
      </c>
      <c r="C22" s="2" t="s">
        <v>671</v>
      </c>
      <c r="D22" s="2" t="str">
        <f>VLOOKUP($B22,工作表3!$A$2:$N$77,5,0)</f>
        <v>許芷菱</v>
      </c>
      <c r="E22" s="2" t="str">
        <f>VLOOKUP($B22,工作表3!$A$2:$N$77,6,0)</f>
        <v>臺中市立中港高級中學</v>
      </c>
      <c r="F22" s="2" t="str">
        <f>VLOOKUP($B22,工作表3!$A$2:$N$138,7,0)</f>
        <v>楊佩蓉</v>
      </c>
      <c r="G22" s="2" t="str">
        <f>VLOOKUP($B22,工作表3!$A$2:$N$138,8,0)</f>
        <v>臺中市立中港高級中學</v>
      </c>
      <c r="H22" s="2" t="str">
        <f>VLOOKUP($B22,工作表3!$A$2:$N$138,9,0)</f>
        <v>蔡曜全</v>
      </c>
      <c r="I22" s="2" t="str">
        <f>VLOOKUP($B22,工作表3!$A$2:$N$138,10,0)</f>
        <v>臺中市立中港高級中學</v>
      </c>
      <c r="J22" s="2" t="str">
        <f>VLOOKUP($B22,工作表3!$A$2:$N$138,11,0)</f>
        <v>施政宏</v>
      </c>
      <c r="K22" s="2" t="str">
        <f>VLOOKUP($B22,工作表3!$A$2:$N$138,12,0)</f>
        <v>臺中市潭子區頭家國民小學</v>
      </c>
      <c r="L22" s="2" t="str">
        <f>VLOOKUP($B22,工作表3!$A$2:$N$138,13,0)</f>
        <v>趙芸賞</v>
      </c>
      <c r="M22" s="2" t="str">
        <f>VLOOKUP($B22,工作表3!$A$2:$N$138,14,0)</f>
        <v>臺中市立中港高級中學</v>
      </c>
    </row>
    <row r="23" spans="1:13" s="2" customFormat="1" ht="14.4">
      <c r="A23" s="24" t="s">
        <v>429</v>
      </c>
      <c r="B23" s="66" t="s">
        <v>674</v>
      </c>
      <c r="C23" s="2" t="s">
        <v>675</v>
      </c>
      <c r="D23" s="2" t="str">
        <f>VLOOKUP($B23,工作表3!$A$2:$N$77,5,0)</f>
        <v>廖名邑</v>
      </c>
      <c r="E23" s="2" t="str">
        <f>VLOOKUP($B23,工作表3!$A$2:$N$77,6,0)</f>
        <v>臺中市立中港高級中學</v>
      </c>
      <c r="F23" s="2" t="str">
        <f>VLOOKUP($B23,工作表3!$A$2:$N$138,7,0)</f>
        <v>林佑勳</v>
      </c>
      <c r="G23" s="2" t="str">
        <f>VLOOKUP($B23,工作表3!$A$2:$N$138,8,0)</f>
        <v>臺中市立中港高級中學</v>
      </c>
      <c r="H23" s="2" t="str">
        <f>VLOOKUP($B23,工作表3!$A$2:$N$138,9,0)</f>
        <v>邱宇頡</v>
      </c>
      <c r="I23" s="2" t="str">
        <f>VLOOKUP($B23,工作表3!$A$2:$N$138,10,0)</f>
        <v>臺中市立中港高級中學</v>
      </c>
      <c r="J23" s="2" t="str">
        <f>VLOOKUP($B23,工作表3!$A$2:$N$138,11,0)</f>
        <v>施政宏</v>
      </c>
      <c r="K23" s="2" t="str">
        <f>VLOOKUP($B23,工作表3!$A$2:$N$138,12,0)</f>
        <v>臺中市潭子區頭家國民小學</v>
      </c>
      <c r="L23" s="2" t="str">
        <f>VLOOKUP($B23,工作表3!$A$2:$N$138,13,0)</f>
        <v>陳淑婷</v>
      </c>
      <c r="M23" s="2" t="str">
        <f>VLOOKUP($B23,工作表3!$A$2:$N$138,14,0)</f>
        <v>臺中市立中港高級中學</v>
      </c>
    </row>
    <row r="24" spans="1:13" s="2" customFormat="1" ht="14.4">
      <c r="A24" s="24" t="s">
        <v>429</v>
      </c>
      <c r="B24" s="66" t="s">
        <v>686</v>
      </c>
      <c r="C24" s="2" t="s">
        <v>687</v>
      </c>
      <c r="D24" s="2" t="str">
        <f>VLOOKUP($B24,工作表3!$A$2:$N$77,5,0)</f>
        <v>王采蘭</v>
      </c>
      <c r="E24" s="2" t="str">
        <f>VLOOKUP($B24,工作表3!$A$2:$N$77,6,0)</f>
        <v>臺中市立中港高級中學</v>
      </c>
      <c r="F24" s="2" t="str">
        <f>VLOOKUP($B24,工作表3!$A$2:$N$138,7,0)</f>
        <v>王芊評</v>
      </c>
      <c r="G24" s="2" t="str">
        <f>VLOOKUP($B24,工作表3!$A$2:$N$138,8,0)</f>
        <v>臺中市立中港高級中學</v>
      </c>
      <c r="H24" s="2" t="str">
        <f>VLOOKUP($B24,工作表3!$A$2:$N$138,9,0)</f>
        <v>卓家螢</v>
      </c>
      <c r="I24" s="2" t="str">
        <f>VLOOKUP($B24,工作表3!$A$2:$N$138,10,0)</f>
        <v>臺中市立中港高級中學</v>
      </c>
      <c r="J24" s="2" t="str">
        <f>VLOOKUP($B24,工作表3!$A$2:$N$138,11,0)</f>
        <v>施政宏</v>
      </c>
      <c r="K24" s="2" t="str">
        <f>VLOOKUP($B24,工作表3!$A$2:$N$138,12,0)</f>
        <v>臺中市潭子區頭家國民小學</v>
      </c>
      <c r="L24" s="2" t="str">
        <f>VLOOKUP($B24,工作表3!$A$2:$N$138,13,0)</f>
        <v>張朝閔</v>
      </c>
      <c r="M24" s="2" t="str">
        <f>VLOOKUP($B24,工作表3!$A$2:$N$138,14,0)</f>
        <v>臺中市立中港高級中學</v>
      </c>
    </row>
    <row r="25" spans="1:13" s="2" customFormat="1" ht="14.4">
      <c r="A25" s="7" t="s">
        <v>203</v>
      </c>
      <c r="B25" s="67" t="s">
        <v>265</v>
      </c>
      <c r="C25" s="2" t="s">
        <v>266</v>
      </c>
      <c r="D25" s="77" t="str">
        <f>VLOOKUP(B25,工作表1!$A$2:$N$203,5,0)</f>
        <v>石少閎</v>
      </c>
      <c r="E25" s="77" t="str">
        <f>VLOOKUP($B25,工作表1!$A$2:$N$203,6,0)</f>
        <v>國立臺中教育大學附設實驗國民小學</v>
      </c>
      <c r="F25" s="77" t="str">
        <f>VLOOKUP($B25,工作表1!$A$2:$N$203,7,0)</f>
        <v>陳柏諭</v>
      </c>
      <c r="G25" s="77" t="str">
        <f>VLOOKUP($B25,工作表1!$A$2:$N$203,8,0)</f>
        <v>國立臺中教育大學附設實驗國民小學</v>
      </c>
      <c r="H25" s="77" t="str">
        <f>VLOOKUP($B25,工作表1!$A$2:$N$203,9,0)</f>
        <v>陳昱瑋</v>
      </c>
      <c r="I25" s="77" t="str">
        <f>VLOOKUP($B25,工作表1!$A$2:$N$203,10,0)</f>
        <v>國立臺中教育大學附設實驗國民小學</v>
      </c>
      <c r="J25" s="77" t="str">
        <f>VLOOKUP($B25,工作表1!$A$2:$N$203,11,0)</f>
        <v>曾韋恩</v>
      </c>
      <c r="K25" s="77" t="str">
        <f>VLOOKUP($B25,工作表1!$A$2:$N$203,12,0)</f>
        <v>國立台中教育大學附設實驗國民小學</v>
      </c>
      <c r="L25" s="77">
        <f>VLOOKUP($B25,工作表1!$A$2:$N$203,13,0)</f>
        <v>0</v>
      </c>
      <c r="M25" s="77">
        <f>VLOOKUP($B25,工作表1!$A$2:$N$203,14,0)</f>
        <v>0</v>
      </c>
    </row>
    <row r="26" spans="1:13" s="2" customFormat="1" ht="14.4">
      <c r="A26" s="7" t="s">
        <v>203</v>
      </c>
      <c r="B26" s="9" t="s">
        <v>323</v>
      </c>
      <c r="C26" s="57" t="s">
        <v>322</v>
      </c>
      <c r="D26" s="77" t="str">
        <f>VLOOKUP(B26,工作表1!$A$2:$N$203,5,0)</f>
        <v>陳柏諭</v>
      </c>
      <c r="E26" s="77" t="str">
        <f>VLOOKUP($B26,工作表1!$A$2:$N$203,6,0)</f>
        <v>國立臺中教育大學附設實驗國民小學</v>
      </c>
      <c r="F26" s="77" t="str">
        <f>VLOOKUP($B26,工作表1!$A$2:$N$203,7,0)</f>
        <v>李季宸</v>
      </c>
      <c r="G26" s="77" t="str">
        <f>VLOOKUP($B26,工作表1!$A$2:$N$203,8,0)</f>
        <v>國立臺中教育大學附設實驗國民小學</v>
      </c>
      <c r="H26" s="77" t="str">
        <f>VLOOKUP($B26,工作表1!$A$2:$N$203,9,0)</f>
        <v>石少閎</v>
      </c>
      <c r="I26" s="77" t="str">
        <f>VLOOKUP($B26,工作表1!$A$2:$N$203,10,0)</f>
        <v>國立臺中教育大學附設實驗國民小學</v>
      </c>
      <c r="J26" s="77" t="str">
        <f>VLOOKUP($B26,工作表1!$A$2:$N$203,11,0)</f>
        <v>曾韋恩</v>
      </c>
      <c r="K26" s="77" t="str">
        <f>VLOOKUP($B26,工作表1!$A$2:$N$203,12,0)</f>
        <v>國立臺中教育大學附設實驗國民小學</v>
      </c>
      <c r="L26" s="77">
        <f>VLOOKUP($B26,工作表1!$A$2:$N$203,13,0)</f>
        <v>0</v>
      </c>
      <c r="M26" s="77">
        <f>VLOOKUP($B26,工作表1!$A$2:$N$203,14,0)</f>
        <v>0</v>
      </c>
    </row>
    <row r="27" spans="1:13" s="2" customFormat="1" ht="14.4">
      <c r="A27" s="7" t="s">
        <v>203</v>
      </c>
      <c r="B27" s="67" t="s">
        <v>228</v>
      </c>
      <c r="C27" s="2" t="s">
        <v>229</v>
      </c>
      <c r="D27" s="77" t="str">
        <f>VLOOKUP(B27,工作表1!$A$2:$N$203,5,0)</f>
        <v>高英豪</v>
      </c>
      <c r="E27" s="77" t="str">
        <f>VLOOKUP($B27,工作表1!$A$2:$N$203,6,0)</f>
        <v>臺中市大里區內新國民小學</v>
      </c>
      <c r="F27" s="77" t="str">
        <f>VLOOKUP($B27,工作表1!$A$2:$N$203,7,0)</f>
        <v>陳譽文</v>
      </c>
      <c r="G27" s="77" t="str">
        <f>VLOOKUP($B27,工作表1!$A$2:$N$203,8,0)</f>
        <v>臺中市大里區內新國民小學</v>
      </c>
      <c r="H27" s="77" t="str">
        <f>VLOOKUP($B27,工作表1!$A$2:$N$203,9,0)</f>
        <v>陳文靖</v>
      </c>
      <c r="I27" s="77" t="str">
        <f>VLOOKUP($B27,工作表1!$A$2:$N$203,10,0)</f>
        <v>臺中市大里區內新國民小學</v>
      </c>
      <c r="J27" s="77" t="str">
        <f>VLOOKUP($B27,工作表1!$A$2:$N$203,11,0)</f>
        <v>張聖藝</v>
      </c>
      <c r="K27" s="77" t="str">
        <f>VLOOKUP($B27,工作表1!$A$2:$N$203,12,0)</f>
        <v>臺中市大里區內新國民小學</v>
      </c>
      <c r="L27" s="77" t="str">
        <f>VLOOKUP($B27,工作表1!$A$2:$N$203,13,0)</f>
        <v>洪加俐</v>
      </c>
      <c r="M27" s="77" t="str">
        <f>VLOOKUP($B27,工作表1!$A$2:$N$203,14,0)</f>
        <v>臺中市大里區內新國民小學</v>
      </c>
    </row>
    <row r="28" spans="1:13" s="2" customFormat="1" ht="14.4">
      <c r="A28" s="7" t="s">
        <v>203</v>
      </c>
      <c r="B28" s="67" t="s">
        <v>232</v>
      </c>
      <c r="C28" s="2" t="s">
        <v>233</v>
      </c>
      <c r="D28" s="77" t="str">
        <f>VLOOKUP(B28,工作表1!$A$2:$N$203,5,0)</f>
        <v>陳昕琳</v>
      </c>
      <c r="E28" s="77" t="str">
        <f>VLOOKUP($B28,工作表1!$A$2:$N$203,6,0)</f>
        <v>臺中市大里區內新國民小學</v>
      </c>
      <c r="F28" s="77" t="str">
        <f>VLOOKUP($B28,工作表1!$A$2:$N$203,7,0)</f>
        <v>陳昕瑜</v>
      </c>
      <c r="G28" s="77" t="str">
        <f>VLOOKUP($B28,工作表1!$A$2:$N$203,8,0)</f>
        <v>臺中市大里區內新國民小學</v>
      </c>
      <c r="H28" s="77" t="str">
        <f>VLOOKUP($B28,工作表1!$A$2:$N$203,9,0)</f>
        <v>劉虹妤</v>
      </c>
      <c r="I28" s="77" t="str">
        <f>VLOOKUP($B28,工作表1!$A$2:$N$203,10,0)</f>
        <v>臺中市大里區內新國民小學</v>
      </c>
      <c r="J28" s="77" t="str">
        <f>VLOOKUP($B28,工作表1!$A$2:$N$203,11,0)</f>
        <v>洪正岳</v>
      </c>
      <c r="K28" s="77" t="str">
        <f>VLOOKUP($B28,工作表1!$A$2:$N$203,12,0)</f>
        <v>臺中市大里區內新國民小學</v>
      </c>
      <c r="L28" s="77" t="str">
        <f>VLOOKUP($B28,工作表1!$A$2:$N$203,13,0)</f>
        <v>黃怡珮</v>
      </c>
      <c r="M28" s="77" t="str">
        <f>VLOOKUP($B28,工作表1!$A$2:$N$203,14,0)</f>
        <v>臺中市大里區內新國民小學</v>
      </c>
    </row>
    <row r="29" spans="1:13" s="2" customFormat="1" ht="14.4">
      <c r="A29" s="7" t="s">
        <v>203</v>
      </c>
      <c r="B29" s="67" t="s">
        <v>358</v>
      </c>
      <c r="C29" s="2" t="s">
        <v>359</v>
      </c>
      <c r="D29" s="77" t="str">
        <f>VLOOKUP(B29,工作表1!$A$2:$N$203,5,0)</f>
        <v>莊中鋕</v>
      </c>
      <c r="E29" s="77" t="str">
        <f>VLOOKUP($B29,工作表1!$A$2:$N$203,6,0)</f>
        <v>臺中市大里區內新國民小學</v>
      </c>
      <c r="F29" s="77" t="str">
        <f>VLOOKUP($B29,工作表1!$A$2:$N$203,7,0)</f>
        <v>陳詠晴</v>
      </c>
      <c r="G29" s="77" t="str">
        <f>VLOOKUP($B29,工作表1!$A$2:$N$203,8,0)</f>
        <v>臺中市大里區內新國民小學</v>
      </c>
      <c r="H29" s="77" t="str">
        <f>VLOOKUP($B29,工作表1!$A$2:$N$203,9,0)</f>
        <v>葉秉承</v>
      </c>
      <c r="I29" s="77" t="str">
        <f>VLOOKUP($B29,工作表1!$A$2:$N$203,10,0)</f>
        <v>臺中市大里區內新國民小學</v>
      </c>
      <c r="J29" s="77" t="str">
        <f>VLOOKUP($B29,工作表1!$A$2:$N$203,11,0)</f>
        <v>饒立祥</v>
      </c>
      <c r="K29" s="77" t="str">
        <f>VLOOKUP($B29,工作表1!$A$2:$N$203,12,0)</f>
        <v>臺中市大里區內新國民小學</v>
      </c>
      <c r="L29" s="77" t="str">
        <f>VLOOKUP($B29,工作表1!$A$2:$N$203,13,0)</f>
        <v>林本源</v>
      </c>
      <c r="M29" s="77" t="str">
        <f>VLOOKUP($B29,工作表1!$A$2:$N$203,14,0)</f>
        <v>臺中市大里區內新國民小學</v>
      </c>
    </row>
    <row r="30" spans="1:13" s="2" customFormat="1" ht="14.4">
      <c r="A30" s="7" t="s">
        <v>203</v>
      </c>
      <c r="B30" s="67" t="s">
        <v>244</v>
      </c>
      <c r="C30" s="2" t="s">
        <v>245</v>
      </c>
      <c r="D30" s="77" t="str">
        <f>VLOOKUP(B30,工作表1!$A$2:$N$203,5,0)</f>
        <v>凃宇恩</v>
      </c>
      <c r="E30" s="77" t="str">
        <f>VLOOKUP($B30,工作表1!$A$2:$N$203,6,0)</f>
        <v>臺中市神岡區圳堵國民小學</v>
      </c>
      <c r="F30" s="77" t="str">
        <f>VLOOKUP($B30,工作表1!$A$2:$N$203,7,0)</f>
        <v>黃冠群</v>
      </c>
      <c r="G30" s="77" t="str">
        <f>VLOOKUP($B30,工作表1!$A$2:$N$203,8,0)</f>
        <v>臺中市神岡區圳堵國民小學</v>
      </c>
      <c r="H30" s="77" t="str">
        <f>VLOOKUP($B30,工作表1!$A$2:$N$203,9,0)</f>
        <v>楊昕宸</v>
      </c>
      <c r="I30" s="77" t="str">
        <f>VLOOKUP($B30,工作表1!$A$2:$N$203,10,0)</f>
        <v>臺中市神岡區圳堵國民小學</v>
      </c>
      <c r="J30" s="77" t="str">
        <f>VLOOKUP($B30,工作表1!$A$2:$N$203,11,0)</f>
        <v>陳鉦勝</v>
      </c>
      <c r="K30" s="77" t="str">
        <f>VLOOKUP($B30,工作表1!$A$2:$N$203,12,0)</f>
        <v>臺中市神岡區圳堵國民小學</v>
      </c>
      <c r="L30" s="77" t="str">
        <f>VLOOKUP($B30,工作表1!$A$2:$N$203,13,0)</f>
        <v>詹育捷</v>
      </c>
      <c r="M30" s="77" t="str">
        <f>VLOOKUP($B30,工作表1!$A$2:$N$203,14,0)</f>
        <v>臺中市神岡區圳堵國民小學</v>
      </c>
    </row>
    <row r="31" spans="1:13" s="2" customFormat="1" ht="14.4">
      <c r="A31" s="7" t="s">
        <v>203</v>
      </c>
      <c r="B31" s="67" t="s">
        <v>275</v>
      </c>
      <c r="C31" s="2" t="s">
        <v>276</v>
      </c>
      <c r="D31" s="77" t="str">
        <f>VLOOKUP(B31,工作表1!$A$2:$N$203,5,0)</f>
        <v>簡均靜</v>
      </c>
      <c r="E31" s="77" t="str">
        <f>VLOOKUP($B31,工作表1!$A$2:$N$203,6,0)</f>
        <v>臺中市神岡區圳堵國民小學</v>
      </c>
      <c r="F31" s="77" t="str">
        <f>VLOOKUP($B31,工作表1!$A$2:$N$203,7,0)</f>
        <v>林瑾妍</v>
      </c>
      <c r="G31" s="77" t="str">
        <f>VLOOKUP($B31,工作表1!$A$2:$N$203,8,0)</f>
        <v>臺中市神岡區圳堵國民小學</v>
      </c>
      <c r="H31" s="77" t="str">
        <f>VLOOKUP($B31,工作表1!$A$2:$N$203,9,0)</f>
        <v>王唯真</v>
      </c>
      <c r="I31" s="77" t="str">
        <f>VLOOKUP($B31,工作表1!$A$2:$N$203,10,0)</f>
        <v>臺中市神岡區圳堵國民小學</v>
      </c>
      <c r="J31" s="77" t="str">
        <f>VLOOKUP($B31,工作表1!$A$2:$N$203,11,0)</f>
        <v>詹育捷</v>
      </c>
      <c r="K31" s="77" t="str">
        <f>VLOOKUP($B31,工作表1!$A$2:$N$203,12,0)</f>
        <v>台中市圳堵國民小學</v>
      </c>
      <c r="L31" s="77" t="str">
        <f>VLOOKUP($B31,工作表1!$A$2:$N$203,13,0)</f>
        <v>陳鉦勝</v>
      </c>
      <c r="M31" s="77" t="str">
        <f>VLOOKUP($B31,工作表1!$A$2:$N$203,14,0)</f>
        <v>台中市圳堵國民小學</v>
      </c>
    </row>
    <row r="32" spans="1:13" s="2" customFormat="1" ht="14.4">
      <c r="A32" s="7" t="s">
        <v>203</v>
      </c>
      <c r="B32" s="67" t="s">
        <v>281</v>
      </c>
      <c r="C32" s="2" t="s">
        <v>282</v>
      </c>
      <c r="D32" s="77" t="str">
        <f>VLOOKUP(B32,工作表1!$A$2:$N$203,5,0)</f>
        <v>陳冠維</v>
      </c>
      <c r="E32" s="77" t="str">
        <f>VLOOKUP($B32,工作表1!$A$2:$N$203,6,0)</f>
        <v>臺中市神岡區圳堵國民小學</v>
      </c>
      <c r="F32" s="77" t="str">
        <f>VLOOKUP($B32,工作表1!$A$2:$N$203,7,0)</f>
        <v>陳欣瑀</v>
      </c>
      <c r="G32" s="77" t="str">
        <f>VLOOKUP($B32,工作表1!$A$2:$N$203,8,0)</f>
        <v>臺中市神岡區圳堵國民小學</v>
      </c>
      <c r="H32" s="77" t="str">
        <f>VLOOKUP($B32,工作表1!$A$2:$N$203,9,0)</f>
        <v>王宇祥</v>
      </c>
      <c r="I32" s="77" t="str">
        <f>VLOOKUP($B32,工作表1!$A$2:$N$203,10,0)</f>
        <v>臺中市神岡區圳堵國民小學</v>
      </c>
      <c r="J32" s="77" t="str">
        <f>VLOOKUP($B32,工作表1!$A$2:$N$203,11,0)</f>
        <v>詹育捷</v>
      </c>
      <c r="K32" s="77" t="str">
        <f>VLOOKUP($B32,工作表1!$A$2:$N$203,12,0)</f>
        <v>台中市立圳堵國民小學</v>
      </c>
      <c r="L32" s="77" t="str">
        <f>VLOOKUP($B32,工作表1!$A$2:$N$203,13,0)</f>
        <v>黃雅伶</v>
      </c>
      <c r="M32" s="77" t="str">
        <f>VLOOKUP($B32,工作表1!$A$2:$N$203,14,0)</f>
        <v>台中市立圳堵國民小學</v>
      </c>
    </row>
    <row r="33" spans="1:13" s="2" customFormat="1" ht="14.4">
      <c r="A33" s="7" t="s">
        <v>203</v>
      </c>
      <c r="B33" s="67" t="s">
        <v>283</v>
      </c>
      <c r="C33" s="2" t="s">
        <v>284</v>
      </c>
      <c r="D33" s="77" t="str">
        <f>VLOOKUP(B33,工作表1!$A$2:$N$203,5,0)</f>
        <v>姚承均</v>
      </c>
      <c r="E33" s="77" t="str">
        <f>VLOOKUP($B33,工作表1!$A$2:$N$203,6,0)</f>
        <v>臺中市神岡區圳堵國民小學</v>
      </c>
      <c r="F33" s="77" t="str">
        <f>VLOOKUP($B33,工作表1!$A$2:$N$203,7,0)</f>
        <v>陳郁心</v>
      </c>
      <c r="G33" s="77" t="str">
        <f>VLOOKUP($B33,工作表1!$A$2:$N$203,8,0)</f>
        <v>臺中市神岡區圳堵國民小學</v>
      </c>
      <c r="H33" s="77" t="str">
        <f>VLOOKUP($B33,工作表1!$A$2:$N$203,9,0)</f>
        <v>姚承邑</v>
      </c>
      <c r="I33" s="77" t="str">
        <f>VLOOKUP($B33,工作表1!$A$2:$N$203,10,0)</f>
        <v>臺中市神岡區圳堵國民小學</v>
      </c>
      <c r="J33" s="77" t="str">
        <f>VLOOKUP($B33,工作表1!$A$2:$N$203,11,0)</f>
        <v>陳鉦勝</v>
      </c>
      <c r="K33" s="77" t="str">
        <f>VLOOKUP($B33,工作表1!$A$2:$N$203,12,0)</f>
        <v>臺中市神岡區圳堵國民小學</v>
      </c>
      <c r="L33" s="77" t="str">
        <f>VLOOKUP($B33,工作表1!$A$2:$N$203,13,0)</f>
        <v>詹育捷</v>
      </c>
      <c r="M33" s="77" t="str">
        <f>VLOOKUP($B33,工作表1!$A$2:$N$203,14,0)</f>
        <v>臺中市神岡區圳堵國民小學</v>
      </c>
    </row>
    <row r="34" spans="1:13" s="2" customFormat="1" ht="14.4">
      <c r="A34" s="7" t="s">
        <v>203</v>
      </c>
      <c r="B34" s="67" t="s">
        <v>289</v>
      </c>
      <c r="C34" s="57" t="s">
        <v>288</v>
      </c>
      <c r="D34" s="77" t="str">
        <f>VLOOKUP(B34,工作表1!$A$2:$N$203,5,0)</f>
        <v>蔡亘哲</v>
      </c>
      <c r="E34" s="77" t="str">
        <f>VLOOKUP($B34,工作表1!$A$2:$N$203,6,0)</f>
        <v>臺中市神岡區圳堵國民小學</v>
      </c>
      <c r="F34" s="77" t="str">
        <f>VLOOKUP($B34,工作表1!$A$2:$N$203,7,0)</f>
        <v>王頤蓁</v>
      </c>
      <c r="G34" s="77" t="str">
        <f>VLOOKUP($B34,工作表1!$A$2:$N$203,8,0)</f>
        <v>臺中市神岡區圳堵國民小學</v>
      </c>
      <c r="H34" s="77" t="str">
        <f>VLOOKUP($B34,工作表1!$A$2:$N$203,9,0)</f>
        <v>廖倚頡</v>
      </c>
      <c r="I34" s="77" t="str">
        <f>VLOOKUP($B34,工作表1!$A$2:$N$203,10,0)</f>
        <v>臺中市神岡區圳堵國民小學</v>
      </c>
      <c r="J34" s="77" t="str">
        <f>VLOOKUP($B34,工作表1!$A$2:$N$203,11,0)</f>
        <v>蔡宗信</v>
      </c>
      <c r="K34" s="77" t="str">
        <f>VLOOKUP($B34,工作表1!$A$2:$N$203,12,0)</f>
        <v>臺中市神岡區圳堵國民小學</v>
      </c>
      <c r="L34" s="77" t="str">
        <f>VLOOKUP($B34,工作表1!$A$2:$N$203,13,0)</f>
        <v>謝美雲</v>
      </c>
      <c r="M34" s="77" t="str">
        <f>VLOOKUP($B34,工作表1!$A$2:$N$203,14,0)</f>
        <v>臺中市北屯區軍功國民小學(更正)</v>
      </c>
    </row>
    <row r="35" spans="1:13" s="2" customFormat="1" ht="14.4">
      <c r="A35" s="7" t="s">
        <v>503</v>
      </c>
      <c r="B35" s="67" t="s">
        <v>705</v>
      </c>
      <c r="C35" s="2" t="s">
        <v>722</v>
      </c>
      <c r="D35" s="2" t="str">
        <f>VLOOKUP($B35,工作表3!$A$2:$N$77,5,0)</f>
        <v>林呈佳</v>
      </c>
      <c r="E35" s="2" t="str">
        <f>VLOOKUP($B35,工作表3!$A$2:$N$77,6,0)</f>
        <v>國立大甲高級工業職業學校</v>
      </c>
      <c r="F35" s="2" t="str">
        <f>VLOOKUP($B35,工作表3!$A$2:$N$138,7,0)</f>
        <v>熊信源</v>
      </c>
      <c r="G35" s="2" t="str">
        <f>VLOOKUP($B35,工作表3!$A$2:$N$138,8,0)</f>
        <v>國立大甲高級工業職業學校</v>
      </c>
      <c r="H35" s="2" t="str">
        <f>VLOOKUP($B35,工作表3!$A$2:$N$138,9,0)</f>
        <v>趙詮睿</v>
      </c>
      <c r="I35" s="2" t="str">
        <f>VLOOKUP($B35,工作表3!$A$2:$N$138,10,0)</f>
        <v>國立大甲高級工業職業學校</v>
      </c>
      <c r="J35" s="2" t="str">
        <f>VLOOKUP($B35,工作表3!$A$2:$N$138,11,0)</f>
        <v>謝易裕</v>
      </c>
      <c r="K35" s="2" t="str">
        <f>VLOOKUP($B35,工作表3!$A$2:$N$138,12,0)</f>
        <v>國立大甲高級工業職業學校</v>
      </c>
      <c r="L35" s="2" t="str">
        <f>VLOOKUP($B35,工作表3!$A$2:$N$138,13,0)</f>
        <v>王俊智</v>
      </c>
      <c r="M35" s="2" t="str">
        <f>VLOOKUP($B35,工作表3!$A$2:$N$138,14,0)</f>
        <v>國立大甲高級工業職業學校</v>
      </c>
    </row>
    <row r="36" spans="1:13" s="2" customFormat="1" ht="14.4">
      <c r="A36" s="7" t="s">
        <v>503</v>
      </c>
      <c r="B36" s="67" t="s">
        <v>714</v>
      </c>
      <c r="C36" s="2" t="s">
        <v>715</v>
      </c>
      <c r="D36" s="2" t="str">
        <f>VLOOKUP($B36,工作表3!$A$2:$N$77,5,0)</f>
        <v>卓家螢</v>
      </c>
      <c r="E36" s="2" t="str">
        <f>VLOOKUP($B36,工作表3!$A$2:$N$77,6,0)</f>
        <v>臺中市立中港高級中學</v>
      </c>
      <c r="F36" s="2" t="str">
        <f>VLOOKUP($B36,工作表3!$A$2:$N$138,7,0)</f>
        <v>陳幸慈</v>
      </c>
      <c r="G36" s="2" t="str">
        <f>VLOOKUP($B36,工作表3!$A$2:$N$138,8,0)</f>
        <v>臺中市立中港高級中學</v>
      </c>
      <c r="H36" s="2" t="str">
        <f>VLOOKUP($B36,工作表3!$A$2:$N$138,9,0)</f>
        <v>張宜蓁</v>
      </c>
      <c r="I36" s="2" t="str">
        <f>VLOOKUP($B36,工作表3!$A$2:$N$138,10,0)</f>
        <v>臺中市立中港高級中學</v>
      </c>
      <c r="J36" s="2" t="str">
        <f>VLOOKUP($B36,工作表3!$A$2:$N$138,11,0)</f>
        <v>施政宏</v>
      </c>
      <c r="K36" s="2" t="str">
        <f>VLOOKUP($B36,工作表3!$A$2:$N$138,12,0)</f>
        <v>臺中市潭子區頭家國民小學</v>
      </c>
      <c r="L36" s="2" t="str">
        <f>VLOOKUP($B36,工作表3!$A$2:$N$138,13,0)</f>
        <v>陳淑婷</v>
      </c>
      <c r="M36" s="2" t="str">
        <f>VLOOKUP($B36,工作表3!$A$2:$N$138,14,0)</f>
        <v>臺中市立中港高級中學</v>
      </c>
    </row>
    <row r="37" spans="1:13" s="2" customFormat="1" ht="14.4">
      <c r="A37" s="7" t="s">
        <v>503</v>
      </c>
      <c r="B37" s="67" t="s">
        <v>729</v>
      </c>
      <c r="C37" s="2" t="s">
        <v>730</v>
      </c>
      <c r="D37" s="2" t="str">
        <f>VLOOKUP($B37,工作表3!$A$2:$N$77,5,0)</f>
        <v>王芊評</v>
      </c>
      <c r="E37" s="2" t="str">
        <f>VLOOKUP($B37,工作表3!$A$2:$N$77,6,0)</f>
        <v>臺中市立中港高級中學</v>
      </c>
      <c r="F37" s="2" t="str">
        <f>VLOOKUP($B37,工作表3!$A$2:$N$138,7,0)</f>
        <v>張宜蓁</v>
      </c>
      <c r="G37" s="2" t="str">
        <f>VLOOKUP($B37,工作表3!$A$2:$N$138,8,0)</f>
        <v>臺中市立中港高級中學</v>
      </c>
      <c r="H37" s="2" t="str">
        <f>VLOOKUP($B37,工作表3!$A$2:$N$138,9,0)</f>
        <v>李翊如</v>
      </c>
      <c r="I37" s="2" t="str">
        <f>VLOOKUP($B37,工作表3!$A$2:$N$138,10,0)</f>
        <v>臺中市立中港高級中學</v>
      </c>
      <c r="J37" s="2" t="str">
        <f>VLOOKUP($B37,工作表3!$A$2:$N$138,11,0)</f>
        <v>施政宏</v>
      </c>
      <c r="K37" s="2" t="str">
        <f>VLOOKUP($B37,工作表3!$A$2:$N$138,12,0)</f>
        <v>臺中市潭子區頭家國民小學</v>
      </c>
      <c r="L37" s="2" t="str">
        <f>VLOOKUP($B37,工作表3!$A$2:$N$138,13,0)</f>
        <v>謝孟純</v>
      </c>
      <c r="M37" s="2" t="str">
        <f>VLOOKUP($B37,工作表3!$A$2:$N$138,14,0)</f>
        <v>臺中市立中港高級中學</v>
      </c>
    </row>
    <row r="38" spans="1:13" s="2" customFormat="1" ht="14.4">
      <c r="A38" s="7" t="s">
        <v>503</v>
      </c>
      <c r="B38" s="67" t="s">
        <v>735</v>
      </c>
      <c r="C38" s="2" t="s">
        <v>736</v>
      </c>
      <c r="D38" s="2" t="str">
        <f>VLOOKUP($B38,工作表3!$A$2:$N$77,5,0)</f>
        <v>辛咨瑩</v>
      </c>
      <c r="E38" s="2" t="str">
        <f>VLOOKUP($B38,工作表3!$A$2:$N$77,6,0)</f>
        <v>臺中市立中港高級中學</v>
      </c>
      <c r="F38" s="2" t="str">
        <f>VLOOKUP($B38,工作表3!$A$2:$N$138,7,0)</f>
        <v>黃紫菱</v>
      </c>
      <c r="G38" s="2" t="str">
        <f>VLOOKUP($B38,工作表3!$A$2:$N$138,8,0)</f>
        <v>臺中市立中港高級中學</v>
      </c>
      <c r="H38" s="2" t="str">
        <f>VLOOKUP($B38,工作表3!$A$2:$N$138,9,0)</f>
        <v>楊子瑩</v>
      </c>
      <c r="I38" s="2" t="str">
        <f>VLOOKUP($B38,工作表3!$A$2:$N$138,10,0)</f>
        <v>臺中市立中港高級中學</v>
      </c>
      <c r="J38" s="2" t="str">
        <f>VLOOKUP($B38,工作表3!$A$2:$N$138,11,0)</f>
        <v>施政宏</v>
      </c>
      <c r="K38" s="2" t="str">
        <f>VLOOKUP($B38,工作表3!$A$2:$N$138,12,0)</f>
        <v>臺中市潭子區頭家國民小學</v>
      </c>
      <c r="L38" s="2" t="str">
        <f>VLOOKUP($B38,工作表3!$A$2:$N$138,13,0)</f>
        <v>范振龍</v>
      </c>
      <c r="M38" s="2" t="str">
        <f>VLOOKUP($B38,工作表3!$A$2:$N$138,14,0)</f>
        <v>臺中市立中港高級中學</v>
      </c>
    </row>
    <row r="39" spans="1:13" s="2" customFormat="1" ht="14.4">
      <c r="A39" s="7" t="s">
        <v>503</v>
      </c>
      <c r="B39" s="67" t="s">
        <v>747</v>
      </c>
      <c r="C39" s="2" t="s">
        <v>748</v>
      </c>
      <c r="D39" s="2" t="str">
        <f>VLOOKUP($B39,工作表3!$A$2:$N$77,5,0)</f>
        <v>林楷易</v>
      </c>
      <c r="E39" s="2" t="str">
        <f>VLOOKUP($B39,工作表3!$A$2:$N$77,6,0)</f>
        <v>臺中市立中港高級中學</v>
      </c>
      <c r="F39" s="2" t="str">
        <f>VLOOKUP($B39,工作表3!$A$2:$N$138,7,0)</f>
        <v>王致敦</v>
      </c>
      <c r="G39" s="2" t="str">
        <f>VLOOKUP($B39,工作表3!$A$2:$N$138,8,0)</f>
        <v>臺中市立中港高級中學</v>
      </c>
      <c r="H39" s="2" t="str">
        <f>VLOOKUP($B39,工作表3!$A$2:$N$138,9,0)</f>
        <v>方肇陽</v>
      </c>
      <c r="I39" s="2" t="str">
        <f>VLOOKUP($B39,工作表3!$A$2:$N$138,10,0)</f>
        <v>臺中市立中港高級中學</v>
      </c>
      <c r="J39" s="2" t="str">
        <f>VLOOKUP($B39,工作表3!$A$2:$N$138,11,0)</f>
        <v>施政宏</v>
      </c>
      <c r="K39" s="2" t="str">
        <f>VLOOKUP($B39,工作表3!$A$2:$N$138,12,0)</f>
        <v>臺中市潭子區頭家國民小學</v>
      </c>
      <c r="L39" s="2" t="str">
        <f>VLOOKUP($B39,工作表3!$A$2:$N$138,13,0)</f>
        <v>趙芸賞</v>
      </c>
      <c r="M39" s="2" t="str">
        <f>VLOOKUP($B39,工作表3!$A$2:$N$138,14,0)</f>
        <v>臺中市立中港高級中學</v>
      </c>
    </row>
    <row r="40" spans="1:13" s="2" customFormat="1">
      <c r="A40" s="7" t="s">
        <v>503</v>
      </c>
      <c r="B40" s="27" t="s">
        <v>754</v>
      </c>
      <c r="C40" s="26" t="s">
        <v>753</v>
      </c>
      <c r="D40" s="2" t="str">
        <f>VLOOKUP($B40,工作表3!$A$2:$N$77,5,0)</f>
        <v>謝秉穎</v>
      </c>
      <c r="E40" s="2" t="str">
        <f>VLOOKUP($B40,工作表3!$A$2:$N$77,6,0)</f>
        <v>臺中市立中港高級中學</v>
      </c>
      <c r="F40" s="2" t="str">
        <f>VLOOKUP($B40,工作表3!$A$2:$N$138,7,0)</f>
        <v>林楷易</v>
      </c>
      <c r="G40" s="2" t="str">
        <f>VLOOKUP($B40,工作表3!$A$2:$N$138,8,0)</f>
        <v>臺中市立中港高級中學</v>
      </c>
      <c r="H40" s="2" t="str">
        <f>VLOOKUP($B40,工作表3!$A$2:$N$138,9,0)</f>
        <v>卓煌佳</v>
      </c>
      <c r="I40" s="2" t="str">
        <f>VLOOKUP($B40,工作表3!$A$2:$N$138,10,0)</f>
        <v>臺中市立中港高級中學</v>
      </c>
      <c r="J40" s="2" t="str">
        <f>VLOOKUP($B40,工作表3!$A$2:$N$138,11,0)</f>
        <v>施政宏</v>
      </c>
      <c r="K40" s="2" t="str">
        <f>VLOOKUP($B40,工作表3!$A$2:$N$138,12,0)</f>
        <v>臺中市潭子區頭家國民小學</v>
      </c>
      <c r="L40" s="2" t="str">
        <f>VLOOKUP($B40,工作表3!$A$2:$N$138,13,0)</f>
        <v>謝孟純</v>
      </c>
      <c r="M40" s="2" t="str">
        <f>VLOOKUP($B40,工作表3!$A$2:$N$138,14,0)</f>
        <v>臺中市立中港高級中學</v>
      </c>
    </row>
    <row r="41" spans="1:13" s="2" customFormat="1">
      <c r="A41" s="7" t="s">
        <v>503</v>
      </c>
      <c r="B41" s="27" t="s">
        <v>760</v>
      </c>
      <c r="C41" s="26" t="s">
        <v>759</v>
      </c>
      <c r="D41" s="2" t="str">
        <f>VLOOKUP($B41,工作表3!$A$2:$N$77,5,0)</f>
        <v>陳芝嫺</v>
      </c>
      <c r="E41" s="2" t="str">
        <f>VLOOKUP($B41,工作表3!$A$2:$N$77,6,0)</f>
        <v>臺中市立中港高級中學</v>
      </c>
      <c r="F41" s="2" t="str">
        <f>VLOOKUP($B41,工作表3!$A$2:$N$138,7,0)</f>
        <v>林佑勳</v>
      </c>
      <c r="G41" s="2" t="str">
        <f>VLOOKUP($B41,工作表3!$A$2:$N$138,8,0)</f>
        <v>臺中市立中港高級中學</v>
      </c>
      <c r="H41" s="2" t="str">
        <f>VLOOKUP($B41,工作表3!$A$2:$N$138,9,0)</f>
        <v>陳冠宇</v>
      </c>
      <c r="I41" s="2" t="str">
        <f>VLOOKUP($B41,工作表3!$A$2:$N$138,10,0)</f>
        <v>臺中市立中港高級中學</v>
      </c>
      <c r="J41" s="2" t="str">
        <f>VLOOKUP($B41,工作表3!$A$2:$N$138,11,0)</f>
        <v>施政宏</v>
      </c>
      <c r="K41" s="2" t="str">
        <f>VLOOKUP($B41,工作表3!$A$2:$N$138,12,0)</f>
        <v>臺中市潭子區頭家國民小學</v>
      </c>
      <c r="L41" s="2" t="str">
        <f>VLOOKUP($B41,工作表3!$A$2:$N$138,13,0)</f>
        <v>趙芸賞</v>
      </c>
      <c r="M41" s="2" t="str">
        <f>VLOOKUP($B41,工作表3!$A$2:$N$138,14,0)</f>
        <v>臺中市立中港高級中學</v>
      </c>
    </row>
  </sheetData>
  <sortState ref="A2:M41">
    <sortCondition sortBy="cellColor" ref="A2:A41" dxfId="34"/>
    <sortCondition sortBy="cellColor" ref="A2:A41" dxfId="33"/>
    <sortCondition sortBy="cellColor" ref="A2:A41" dxfId="32"/>
    <sortCondition sortBy="cellColor" ref="A2:A41" dxfId="31"/>
    <sortCondition sortBy="cellColor" ref="A2:A41" dxfId="30"/>
  </sortState>
  <phoneticPr fontId="1" type="noConversion"/>
  <conditionalFormatting sqref="B2">
    <cfRule type="duplicateValues" dxfId="29" priority="6"/>
  </conditionalFormatting>
  <conditionalFormatting sqref="B3">
    <cfRule type="duplicateValues" dxfId="28" priority="5"/>
  </conditionalFormatting>
  <conditionalFormatting sqref="B4:B6">
    <cfRule type="duplicateValues" dxfId="27" priority="4"/>
  </conditionalFormatting>
  <conditionalFormatting sqref="B7:B21">
    <cfRule type="duplicateValues" dxfId="26" priority="3"/>
  </conditionalFormatting>
  <conditionalFormatting sqref="B22:B27">
    <cfRule type="duplicateValues" dxfId="25" priority="2"/>
  </conditionalFormatting>
  <conditionalFormatting sqref="B22:B27">
    <cfRule type="duplicateValues" dxfId="24" priority="1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"/>
  <sheetViews>
    <sheetView workbookViewId="0">
      <selection activeCell="E11" sqref="E11"/>
    </sheetView>
  </sheetViews>
  <sheetFormatPr defaultColWidth="9.125" defaultRowHeight="15"/>
  <cols>
    <col min="1" max="1" width="9.125" style="79"/>
    <col min="2" max="2" width="12.75" style="79" customWidth="1"/>
    <col min="3" max="3" width="15.625" style="79" customWidth="1"/>
    <col min="4" max="4" width="9.125" style="79"/>
    <col min="5" max="5" width="28.75" style="79" customWidth="1"/>
    <col min="6" max="6" width="9.125" style="79"/>
    <col min="7" max="7" width="28.625" style="79" customWidth="1"/>
    <col min="8" max="8" width="9.125" style="79"/>
    <col min="9" max="9" width="29.625" style="79" bestFit="1" customWidth="1"/>
    <col min="10" max="10" width="9.125" style="79"/>
    <col min="11" max="11" width="29.625" style="79" bestFit="1" customWidth="1"/>
    <col min="12" max="12" width="9.125" style="79"/>
    <col min="13" max="13" width="29.625" style="79" bestFit="1" customWidth="1"/>
    <col min="14" max="16384" width="9.125" style="79"/>
  </cols>
  <sheetData>
    <row r="1" spans="1:13">
      <c r="A1" s="55" t="s">
        <v>0</v>
      </c>
      <c r="B1" s="1" t="s">
        <v>1</v>
      </c>
      <c r="C1" s="1" t="s">
        <v>2</v>
      </c>
      <c r="D1" s="61" t="s">
        <v>770</v>
      </c>
      <c r="E1" s="61" t="s">
        <v>771</v>
      </c>
      <c r="F1" s="61" t="s">
        <v>772</v>
      </c>
      <c r="G1" s="61" t="s">
        <v>773</v>
      </c>
      <c r="H1" s="61" t="s">
        <v>774</v>
      </c>
      <c r="I1" s="61" t="s">
        <v>775</v>
      </c>
      <c r="J1" s="61" t="s">
        <v>776</v>
      </c>
      <c r="K1" s="61" t="s">
        <v>777</v>
      </c>
      <c r="L1" s="61" t="s">
        <v>778</v>
      </c>
      <c r="M1" s="61" t="s">
        <v>779</v>
      </c>
    </row>
    <row r="2" spans="1:13" s="2" customFormat="1" ht="14.4">
      <c r="A2" s="12" t="s">
        <v>375</v>
      </c>
      <c r="B2" s="19" t="s">
        <v>373</v>
      </c>
      <c r="C2" s="14" t="s">
        <v>374</v>
      </c>
      <c r="D2" s="2" t="str">
        <f>VLOOKUP($B2,工作表2!$A$2:$N$138,5,0)</f>
        <v>李浚瑋</v>
      </c>
      <c r="E2" s="2" t="str">
        <f>VLOOKUP($B2,工作表2!$A$2:$N$138,6,0)</f>
        <v>桃園市立東安國民中學</v>
      </c>
      <c r="F2" s="2" t="str">
        <f>VLOOKUP($B2,工作表2!$A$2:$N$138,7,0)</f>
        <v>徐偉誌</v>
      </c>
      <c r="G2" s="2" t="str">
        <f>VLOOKUP($B2,工作表2!$A$2:$N$138,8,0)</f>
        <v>桃園市立東安國民中學</v>
      </c>
      <c r="H2" s="2" t="str">
        <f>VLOOKUP($B2,工作表2!$A$2:$N$138,9,0)</f>
        <v>黃子修</v>
      </c>
      <c r="I2" s="2" t="str">
        <f>VLOOKUP($B2,工作表2!$A$2:$N$138,10,0)</f>
        <v>桃園市立東安國民中學</v>
      </c>
      <c r="J2" s="2" t="str">
        <f>VLOOKUP($B2,工作表2!$A$2:$N$138,11,0)</f>
        <v>蔡佳伶</v>
      </c>
      <c r="K2" s="2" t="str">
        <f>VLOOKUP($B2,工作表2!$A$2:$N$138,12,0)</f>
        <v>桃園市立東安國民中學</v>
      </c>
      <c r="L2" s="2" t="str">
        <f>VLOOKUP($B2,工作表2!$A$2:$N$138,13,0)</f>
        <v>林國富</v>
      </c>
      <c r="M2" s="2" t="str">
        <f>VLOOKUP($B2,工作表2!$A$2:$N$138,14,0)</f>
        <v>桃園市立東安國民中學</v>
      </c>
    </row>
    <row r="3" spans="1:13" s="2" customFormat="1" ht="14.4">
      <c r="A3" s="3" t="s">
        <v>4</v>
      </c>
      <c r="B3" s="4" t="str">
        <f>VLOOKUP('[5]國小組綠能科技+社會照顧頒獎表'!$F21,'[5]綠能科技(小)'!$1:$1048576,2,0)</f>
        <v>TWEG18055</v>
      </c>
      <c r="C3" s="2" t="str">
        <f>VLOOKUP('[5]國小組綠能科技+社會照顧頒獎表'!$F21,'[5]綠能科技(小)'!$1:$1048576,3,0)</f>
        <v>真方便充電器</v>
      </c>
      <c r="D3" s="77" t="str">
        <f>VLOOKUP(B3,工作表1!$A$2:$N$203,5,0)</f>
        <v>許承祐</v>
      </c>
      <c r="E3" s="77" t="str">
        <f>VLOOKUP($B3,工作表1!$A$2:$N$203,6,0)</f>
        <v>桃園市平鎮區東安國民小學</v>
      </c>
      <c r="F3" s="77" t="str">
        <f>VLOOKUP($B3,工作表1!$A$2:$N$203,7,0)</f>
        <v>劉陶穎</v>
      </c>
      <c r="G3" s="77" t="str">
        <f>VLOOKUP($B3,工作表1!$A$2:$N$203,8,0)</f>
        <v>桃園市平鎮區東安國民小學</v>
      </c>
      <c r="H3" s="77" t="str">
        <f>VLOOKUP($B3,工作表1!$A$2:$N$203,9,0)</f>
        <v>黃薇伊</v>
      </c>
      <c r="I3" s="77" t="str">
        <f>VLOOKUP($B3,工作表1!$A$2:$N$203,10,0)</f>
        <v>桃園市平鎮區東安國民小學</v>
      </c>
      <c r="J3" s="77" t="str">
        <f>VLOOKUP($B3,工作表1!$A$2:$N$203,11,0)</f>
        <v>林國富</v>
      </c>
      <c r="K3" s="77" t="str">
        <f>VLOOKUP($B3,工作表1!$A$2:$N$203,12,0)</f>
        <v>桃園市平鎮區東安國民小學</v>
      </c>
      <c r="L3" s="77" t="str">
        <f>VLOOKUP($B3,工作表1!$A$2:$N$203,13,0)</f>
        <v>彭紫絹</v>
      </c>
      <c r="M3" s="77" t="str">
        <f>VLOOKUP($B3,工作表1!$A$2:$N$203,14,0)</f>
        <v>桃園市平鎮區東安國民小學</v>
      </c>
    </row>
    <row r="4" spans="1:13" s="2" customFormat="1" ht="14.4">
      <c r="A4" s="5" t="s">
        <v>13</v>
      </c>
      <c r="B4" s="6" t="s">
        <v>14</v>
      </c>
      <c r="C4" s="2" t="s">
        <v>15</v>
      </c>
      <c r="D4" s="77" t="str">
        <f>VLOOKUP(B4,工作表1!$A$2:$N$203,5,0)</f>
        <v>郭恩同</v>
      </c>
      <c r="E4" s="77" t="str">
        <f>VLOOKUP($B4,工作表1!$A$2:$N$203,6,0)</f>
        <v>桃園市大溪區仁善國民小學</v>
      </c>
      <c r="F4" s="77" t="str">
        <f>VLOOKUP($B4,工作表1!$A$2:$N$203,7,0)</f>
        <v>郭宥威</v>
      </c>
      <c r="G4" s="77" t="str">
        <f>VLOOKUP($B4,工作表1!$A$2:$N$203,8,0)</f>
        <v>桃園市大溪區仁善國民小學</v>
      </c>
      <c r="H4" s="77">
        <f>VLOOKUP($B4,工作表1!$A$2:$N$203,9,0)</f>
        <v>0</v>
      </c>
      <c r="I4" s="77">
        <f>VLOOKUP($B4,工作表1!$A$2:$N$203,10,0)</f>
        <v>0</v>
      </c>
      <c r="J4" s="77" t="str">
        <f>VLOOKUP($B4,工作表1!$A$2:$N$203,11,0)</f>
        <v>陳靜宜</v>
      </c>
      <c r="K4" s="77" t="str">
        <f>VLOOKUP($B4,工作表1!$A$2:$N$203,12,0)</f>
        <v>桃園市大溪區仁善國民小學</v>
      </c>
      <c r="L4" s="77" t="str">
        <f>VLOOKUP($B4,工作表1!$A$2:$N$203,13,0)</f>
        <v>余哲銘</v>
      </c>
      <c r="M4" s="77" t="str">
        <f>VLOOKUP($B4,工作表1!$A$2:$N$203,14,0)</f>
        <v>桃園市大溪區仁善國民小學</v>
      </c>
    </row>
    <row r="5" spans="1:13" s="2" customFormat="1" ht="14.4">
      <c r="A5" s="5" t="s">
        <v>13</v>
      </c>
      <c r="B5" s="6" t="str">
        <f>VLOOKUP([1]國小組安全健康頒獎表!$F34,'[1]安全健康(小)'!$1:$1048576,2,0)</f>
        <v>TWES18116</v>
      </c>
      <c r="C5" s="2" t="str">
        <f>VLOOKUP([1]國小組安全健康頒獎表!$F34,'[1]安全健康(小)'!$1:$1048576,3,0)</f>
        <v>自走式救生圈驅動器</v>
      </c>
      <c r="D5" s="77" t="str">
        <f>VLOOKUP(B5,工作表1!$A$2:$N$203,5,0)</f>
        <v>許靖</v>
      </c>
      <c r="E5" s="77" t="str">
        <f>VLOOKUP($B5,工作表1!$A$2:$N$203,6,0)</f>
        <v>桃園市平鎮區東安國民小學</v>
      </c>
      <c r="F5" s="77" t="str">
        <f>VLOOKUP($B5,工作表1!$A$2:$N$203,7,0)</f>
        <v>余宣霓</v>
      </c>
      <c r="G5" s="77" t="str">
        <f>VLOOKUP($B5,工作表1!$A$2:$N$203,8,0)</f>
        <v>桃園市平鎮區東安國民小學</v>
      </c>
      <c r="H5" s="77" t="str">
        <f>VLOOKUP($B5,工作表1!$A$2:$N$203,9,0)</f>
        <v>黃銘德</v>
      </c>
      <c r="I5" s="77" t="str">
        <f>VLOOKUP($B5,工作表1!$A$2:$N$203,10,0)</f>
        <v>桃園市平鎮區東安國民小學</v>
      </c>
      <c r="J5" s="77" t="str">
        <f>VLOOKUP($B5,工作表1!$A$2:$N$203,11,0)</f>
        <v>林國富</v>
      </c>
      <c r="K5" s="77" t="str">
        <f>VLOOKUP($B5,工作表1!$A$2:$N$203,12,0)</f>
        <v>桃園市平鎮區東安國民小學</v>
      </c>
      <c r="L5" s="77" t="str">
        <f>VLOOKUP($B5,工作表1!$A$2:$N$203,13,0)</f>
        <v>彭紫絹</v>
      </c>
      <c r="M5" s="77" t="str">
        <f>VLOOKUP($B5,工作表1!$A$2:$N$203,14,0)</f>
        <v>桃園市平鎮區東安國民小學</v>
      </c>
    </row>
    <row r="6" spans="1:13" s="2" customFormat="1" ht="14.4">
      <c r="A6" s="5" t="s">
        <v>13</v>
      </c>
      <c r="B6" s="6" t="s">
        <v>18</v>
      </c>
      <c r="C6" s="2" t="s">
        <v>19</v>
      </c>
      <c r="D6" s="77" t="str">
        <f>VLOOKUP(B6,工作表1!$A$2:$N$203,5,0)</f>
        <v>劉晉宇</v>
      </c>
      <c r="E6" s="77" t="str">
        <f>VLOOKUP($B6,工作表1!$A$2:$N$203,6,0)</f>
        <v>桃園市平鎮區東安國民小學</v>
      </c>
      <c r="F6" s="77" t="str">
        <f>VLOOKUP($B6,工作表1!$A$2:$N$203,7,0)</f>
        <v>鍾宜蓁</v>
      </c>
      <c r="G6" s="77" t="str">
        <f>VLOOKUP($B6,工作表1!$A$2:$N$203,8,0)</f>
        <v>桃園市平鎮區東安國民小學</v>
      </c>
      <c r="H6" s="77" t="str">
        <f>VLOOKUP($B6,工作表1!$A$2:$N$203,9,0)</f>
        <v>陳沛芹</v>
      </c>
      <c r="I6" s="77" t="str">
        <f>VLOOKUP($B6,工作表1!$A$2:$N$203,10,0)</f>
        <v>桃園市平鎮區東安國民小學</v>
      </c>
      <c r="J6" s="77" t="str">
        <f>VLOOKUP($B6,工作表1!$A$2:$N$203,11,0)</f>
        <v>林國富</v>
      </c>
      <c r="K6" s="77" t="str">
        <f>VLOOKUP($B6,工作表1!$A$2:$N$203,12,0)</f>
        <v>桃園市平鎮區東安國民小學</v>
      </c>
      <c r="L6" s="77" t="str">
        <f>VLOOKUP($B6,工作表1!$A$2:$N$203,13,0)</f>
        <v>彭紫絹</v>
      </c>
      <c r="M6" s="77" t="str">
        <f>VLOOKUP($B6,工作表1!$A$2:$N$203,14,0)</f>
        <v>桃園市平鎮區東安國民小學</v>
      </c>
    </row>
    <row r="7" spans="1:13" s="2" customFormat="1" ht="14.4">
      <c r="A7" s="5" t="s">
        <v>13</v>
      </c>
      <c r="B7" s="6" t="s">
        <v>154</v>
      </c>
      <c r="C7" s="2" t="s">
        <v>155</v>
      </c>
      <c r="D7" s="77" t="str">
        <f>VLOOKUP(B7,工作表1!$A$2:$N$203,5,0)</f>
        <v>沈泓霖</v>
      </c>
      <c r="E7" s="77" t="str">
        <f>VLOOKUP($B7,工作表1!$A$2:$N$203,6,0)</f>
        <v>桃園市桃園區同安國民小學</v>
      </c>
      <c r="F7" s="77">
        <f>VLOOKUP($B7,工作表1!$A$2:$N$203,7,0)</f>
        <v>0</v>
      </c>
      <c r="G7" s="77">
        <f>VLOOKUP($B7,工作表1!$A$2:$N$203,8,0)</f>
        <v>0</v>
      </c>
      <c r="H7" s="77">
        <f>VLOOKUP($B7,工作表1!$A$2:$N$203,9,0)</f>
        <v>0</v>
      </c>
      <c r="I7" s="77">
        <f>VLOOKUP($B7,工作表1!$A$2:$N$203,10,0)</f>
        <v>0</v>
      </c>
      <c r="J7" s="77" t="str">
        <f>VLOOKUP($B7,工作表1!$A$2:$N$203,11,0)</f>
        <v>蔡易諦</v>
      </c>
      <c r="K7" s="77" t="str">
        <f>VLOOKUP($B7,工作表1!$A$2:$N$203,12,0)</f>
        <v>桃園市東門國小</v>
      </c>
      <c r="L7" s="77">
        <f>VLOOKUP($B7,工作表1!$A$2:$N$203,13,0)</f>
        <v>0</v>
      </c>
      <c r="M7" s="77">
        <f>VLOOKUP($B7,工作表1!$A$2:$N$203,14,0)</f>
        <v>0</v>
      </c>
    </row>
    <row r="8" spans="1:13" s="2" customFormat="1" ht="14.4">
      <c r="A8" s="15" t="s">
        <v>379</v>
      </c>
      <c r="B8" s="6" t="s">
        <v>412</v>
      </c>
      <c r="C8" s="2" t="s">
        <v>413</v>
      </c>
      <c r="D8" s="2" t="str">
        <f>VLOOKUP($B8,工作表2!$A$2:$N$138,5,0)</f>
        <v>李紫綺</v>
      </c>
      <c r="E8" s="2" t="str">
        <f>VLOOKUP($B8,工作表2!$A$2:$N$138,6,0)</f>
        <v>桃園市立大竹國民中學</v>
      </c>
      <c r="F8" s="2" t="str">
        <f>VLOOKUP($B8,工作表2!$A$2:$N$138,7,0)</f>
        <v>林靖惠</v>
      </c>
      <c r="G8" s="2" t="str">
        <f>VLOOKUP($B8,工作表2!$A$2:$N$138,8,0)</f>
        <v>桃園市立大竹國民中學</v>
      </c>
      <c r="H8" s="2" t="str">
        <f>VLOOKUP($B8,工作表2!$A$2:$N$138,9,0)</f>
        <v>吳亦晴</v>
      </c>
      <c r="I8" s="2" t="str">
        <f>VLOOKUP($B8,工作表2!$A$2:$N$138,10,0)</f>
        <v>桃園市立大竹國民中學</v>
      </c>
      <c r="J8" s="2" t="str">
        <f>VLOOKUP($B8,工作表2!$A$2:$N$138,11,0)</f>
        <v>陳俊明</v>
      </c>
      <c r="K8" s="2" t="str">
        <f>VLOOKUP($B8,工作表2!$A$2:$N$138,12,0)</f>
        <v>桃園市桃園區中埔國民小學</v>
      </c>
      <c r="L8" s="2" t="str">
        <f>VLOOKUP($B8,工作表2!$A$2:$N$138,13,0)</f>
        <v>蔡燕燕</v>
      </c>
      <c r="M8" s="2" t="str">
        <f>VLOOKUP($B8,工作表2!$A$2:$N$138,14,0)</f>
        <v>桃園市立大竹國民中學</v>
      </c>
    </row>
    <row r="9" spans="1:13" s="2" customFormat="1" ht="14.4">
      <c r="A9" s="15" t="s">
        <v>379</v>
      </c>
      <c r="B9" s="6" t="str">
        <f>VLOOKUP('[7]國高中組運動育樂+農糧技術頒獎表'!$F29,'[7]農糧技術(國) '!$1:$1048576,2,0)</f>
        <v>TWJF18011</v>
      </c>
      <c r="C9" s="2" t="str">
        <f>VLOOKUP('[7]國高中組運動育樂+農糧技術頒獎表'!$F29,'[7]農糧技術(國) '!$1:$1048576,3,0)</f>
        <v>農田引灌水重金屬汙染感測警示與水閘門控制</v>
      </c>
      <c r="D9" s="2" t="str">
        <f>VLOOKUP($B9,工作表2!$A$2:$N$138,5,0)</f>
        <v>溫竣傑</v>
      </c>
      <c r="E9" s="2" t="str">
        <f>VLOOKUP($B9,工作表2!$A$2:$N$138,6,0)</f>
        <v>桃園市立中興國民中學</v>
      </c>
      <c r="F9" s="2" t="str">
        <f>VLOOKUP($B9,工作表2!$A$2:$N$138,7,0)</f>
        <v>陳宥霖</v>
      </c>
      <c r="G9" s="2" t="str">
        <f>VLOOKUP($B9,工作表2!$A$2:$N$138,8,0)</f>
        <v>桃園市立桃園國民中學</v>
      </c>
      <c r="H9" s="2" t="str">
        <f>VLOOKUP($B9,工作表2!$A$2:$N$138,9,0)</f>
        <v>黃旭辰</v>
      </c>
      <c r="I9" s="2" t="str">
        <f>VLOOKUP($B9,工作表2!$A$2:$N$138,10,0)</f>
        <v>桃園市立桃園國民中學</v>
      </c>
      <c r="J9" s="2" t="str">
        <f>VLOOKUP($B9,工作表2!$A$2:$N$138,11,0)</f>
        <v>劉昌鑫</v>
      </c>
      <c r="K9" s="2" t="str">
        <f>VLOOKUP($B9,工作表2!$A$2:$N$138,12,0)</f>
        <v>桃園市立桃園國民中學</v>
      </c>
      <c r="L9" s="2" t="str">
        <f>VLOOKUP($B9,工作表2!$A$2:$N$138,13,0)</f>
        <v>江明岳</v>
      </c>
      <c r="M9" s="2" t="str">
        <f>VLOOKUP($B9,工作表2!$A$2:$N$138,14,0)</f>
        <v>一想三創-創新未來學園/創辦人</v>
      </c>
    </row>
    <row r="10" spans="1:13" s="2" customFormat="1" ht="14.4">
      <c r="A10" s="15" t="s">
        <v>379</v>
      </c>
      <c r="B10" s="6" t="s">
        <v>384</v>
      </c>
      <c r="C10" s="2" t="s">
        <v>385</v>
      </c>
      <c r="D10" s="2" t="str">
        <f>VLOOKUP($B10,工作表2!$A$2:$N$138,5,0)</f>
        <v>魏辰芳</v>
      </c>
      <c r="E10" s="2" t="str">
        <f>VLOOKUP($B10,工作表2!$A$2:$N$138,6,0)</f>
        <v>桃園市立桃園國民中學</v>
      </c>
      <c r="F10" s="2" t="str">
        <f>VLOOKUP($B10,工作表2!$A$2:$N$138,7,0)</f>
        <v>范惟婷</v>
      </c>
      <c r="G10" s="2" t="str">
        <f>VLOOKUP($B10,工作表2!$A$2:$N$138,8,0)</f>
        <v>桃園市立桃園國民中學</v>
      </c>
      <c r="H10" s="2" t="str">
        <f>VLOOKUP($B10,工作表2!$A$2:$N$138,9,0)</f>
        <v>黃韻安</v>
      </c>
      <c r="I10" s="2" t="str">
        <f>VLOOKUP($B10,工作表2!$A$2:$N$138,10,0)</f>
        <v>桃園市立桃園國民中學</v>
      </c>
      <c r="J10" s="2" t="str">
        <f>VLOOKUP($B10,工作表2!$A$2:$N$138,11,0)</f>
        <v>劉昌鑫</v>
      </c>
      <c r="K10" s="2" t="str">
        <f>VLOOKUP($B10,工作表2!$A$2:$N$138,12,0)</f>
        <v>桃園市立桃園國民中學</v>
      </c>
      <c r="L10" s="2" t="str">
        <f>VLOOKUP($B10,工作表2!$A$2:$N$138,13,0)</f>
        <v>江明岳</v>
      </c>
      <c r="M10" s="2" t="str">
        <f>VLOOKUP($B10,工作表2!$A$2:$N$138,14,0)</f>
        <v>一想三創-創新未來學園/創辦人</v>
      </c>
    </row>
    <row r="11" spans="1:13" s="2" customFormat="1" ht="14.4">
      <c r="A11" s="15" t="s">
        <v>379</v>
      </c>
      <c r="B11" s="6" t="s">
        <v>418</v>
      </c>
      <c r="C11" s="2" t="s">
        <v>419</v>
      </c>
      <c r="D11" s="2" t="str">
        <f>VLOOKUP($B11,工作表2!$A$2:$N$138,5,0)</f>
        <v>劉恩碩</v>
      </c>
      <c r="E11" s="2" t="str">
        <f>VLOOKUP($B11,工作表2!$A$2:$N$138,6,0)</f>
        <v>桃園市立經國國民中學</v>
      </c>
      <c r="F11" s="2" t="str">
        <f>VLOOKUP($B11,工作表2!$A$2:$N$138,7,0)</f>
        <v>王永崴</v>
      </c>
      <c r="G11" s="2" t="str">
        <f>VLOOKUP($B11,工作表2!$A$2:$N$138,8,0)</f>
        <v>桃園市立經國國民中學</v>
      </c>
      <c r="H11" s="2" t="str">
        <f>VLOOKUP($B11,工作表2!$A$2:$N$138,9,0)</f>
        <v>邱敬詠</v>
      </c>
      <c r="I11" s="2" t="str">
        <f>VLOOKUP($B11,工作表2!$A$2:$N$138,10,0)</f>
        <v>桃園市立經國國民中學</v>
      </c>
      <c r="J11" s="2" t="str">
        <f>VLOOKUP($B11,工作表2!$A$2:$N$138,11,0)</f>
        <v>吳至義</v>
      </c>
      <c r="K11" s="2" t="str">
        <f>VLOOKUP($B11,工作表2!$A$2:$N$138,12,0)</f>
        <v>桃園市立經國國民中學</v>
      </c>
      <c r="L11" s="2">
        <f>VLOOKUP($B11,工作表2!$A$2:$N$138,13,0)</f>
        <v>0</v>
      </c>
      <c r="M11" s="2">
        <f>VLOOKUP($B11,工作表2!$A$2:$N$138,14,0)</f>
        <v>0</v>
      </c>
    </row>
    <row r="12" spans="1:13" s="2" customFormat="1" ht="14.4">
      <c r="A12" s="8" t="s">
        <v>62</v>
      </c>
      <c r="B12" s="78" t="s">
        <v>110</v>
      </c>
      <c r="C12" s="2" t="s">
        <v>111</v>
      </c>
      <c r="D12" s="77" t="str">
        <f>VLOOKUP(B12,工作表1!$A$2:$N$203,5,0)</f>
        <v>吳睿哲</v>
      </c>
      <c r="E12" s="77" t="str">
        <f>VLOOKUP($B12,工作表1!$A$2:$N$203,6,0)</f>
        <v>桃園市大溪區仁善國民小學</v>
      </c>
      <c r="F12" s="77" t="str">
        <f>VLOOKUP($B12,工作表1!$A$2:$N$203,7,0)</f>
        <v>葉奕呈</v>
      </c>
      <c r="G12" s="77" t="str">
        <f>VLOOKUP($B12,工作表1!$A$2:$N$203,8,0)</f>
        <v>桃園市大溪區仁善國民小學</v>
      </c>
      <c r="H12" s="77">
        <f>VLOOKUP($B12,工作表1!$A$2:$N$203,9,0)</f>
        <v>0</v>
      </c>
      <c r="I12" s="77">
        <f>VLOOKUP($B12,工作表1!$A$2:$N$203,10,0)</f>
        <v>0</v>
      </c>
      <c r="J12" s="77" t="str">
        <f>VLOOKUP($B12,工作表1!$A$2:$N$203,11,0)</f>
        <v>陳靜宜</v>
      </c>
      <c r="K12" s="77" t="str">
        <f>VLOOKUP($B12,工作表1!$A$2:$N$203,12,0)</f>
        <v>桃園市大溪區仁善國民小學</v>
      </c>
      <c r="L12" s="77" t="str">
        <f>VLOOKUP($B12,工作表1!$A$2:$N$203,13,0)</f>
        <v>余哲銘</v>
      </c>
      <c r="M12" s="77" t="str">
        <f>VLOOKUP($B12,工作表1!$A$2:$N$203,14,0)</f>
        <v>桃園市大溪區仁善國民小學</v>
      </c>
    </row>
    <row r="13" spans="1:13" s="2" customFormat="1" ht="14.4">
      <c r="A13" s="8" t="s">
        <v>62</v>
      </c>
      <c r="B13" s="78" t="s">
        <v>148</v>
      </c>
      <c r="C13" s="2" t="s">
        <v>149</v>
      </c>
      <c r="D13" s="77" t="str">
        <f>VLOOKUP(B13,工作表1!$A$2:$N$203,5,0)</f>
        <v>彭方柔</v>
      </c>
      <c r="E13" s="77" t="str">
        <f>VLOOKUP($B13,工作表1!$A$2:$N$203,6,0)</f>
        <v>桃園市大溪區仁善國民小學</v>
      </c>
      <c r="F13" s="77" t="str">
        <f>VLOOKUP($B13,工作表1!$A$2:$N$203,7,0)</f>
        <v>李苓</v>
      </c>
      <c r="G13" s="77" t="str">
        <f>VLOOKUP($B13,工作表1!$A$2:$N$203,8,0)</f>
        <v>桃園市大溪區仁善國民小學</v>
      </c>
      <c r="H13" s="77">
        <f>VLOOKUP($B13,工作表1!$A$2:$N$203,9,0)</f>
        <v>0</v>
      </c>
      <c r="I13" s="77">
        <f>VLOOKUP($B13,工作表1!$A$2:$N$203,10,0)</f>
        <v>0</v>
      </c>
      <c r="J13" s="77" t="str">
        <f>VLOOKUP($B13,工作表1!$A$2:$N$203,11,0)</f>
        <v>陳靜宜</v>
      </c>
      <c r="K13" s="77" t="str">
        <f>VLOOKUP($B13,工作表1!$A$2:$N$203,12,0)</f>
        <v>桃園市大溪區仁善國民小學</v>
      </c>
      <c r="L13" s="77" t="str">
        <f>VLOOKUP($B13,工作表1!$A$2:$N$203,13,0)</f>
        <v>余哲銘</v>
      </c>
      <c r="M13" s="77" t="str">
        <f>VLOOKUP($B13,工作表1!$A$2:$N$203,14,0)</f>
        <v>桃園市大溪區仁善國民小學</v>
      </c>
    </row>
    <row r="14" spans="1:13" s="2" customFormat="1" ht="14.4">
      <c r="A14" s="8" t="s">
        <v>62</v>
      </c>
      <c r="B14" s="78" t="s">
        <v>108</v>
      </c>
      <c r="C14" s="2" t="s">
        <v>109</v>
      </c>
      <c r="D14" s="77" t="str">
        <f>VLOOKUP(B14,工作表1!$A$2:$N$203,5,0)</f>
        <v>高薇</v>
      </c>
      <c r="E14" s="77" t="str">
        <f>VLOOKUP($B14,工作表1!$A$2:$N$203,6,0)</f>
        <v>桃園市中壢區青埔國民小學</v>
      </c>
      <c r="F14" s="77" t="str">
        <f>VLOOKUP($B14,工作表1!$A$2:$N$203,7,0)</f>
        <v>張芯語</v>
      </c>
      <c r="G14" s="77" t="str">
        <f>VLOOKUP($B14,工作表1!$A$2:$N$203,8,0)</f>
        <v>桃園市中壢區青埔國民小學</v>
      </c>
      <c r="H14" s="77" t="str">
        <f>VLOOKUP($B14,工作表1!$A$2:$N$203,9,0)</f>
        <v>姜艾妘</v>
      </c>
      <c r="I14" s="77" t="str">
        <f>VLOOKUP($B14,工作表1!$A$2:$N$203,10,0)</f>
        <v>桃園市中壢區青埔國民小學</v>
      </c>
      <c r="J14" s="77" t="str">
        <f>VLOOKUP($B14,工作表1!$A$2:$N$203,11,0)</f>
        <v>劉怡君</v>
      </c>
      <c r="K14" s="77" t="str">
        <f>VLOOKUP($B14,工作表1!$A$2:$N$203,12,0)</f>
        <v>桃園市中壢區青埔國民小學</v>
      </c>
      <c r="L14" s="77" t="str">
        <f>VLOOKUP($B14,工作表1!$A$2:$N$203,13,0)</f>
        <v>陳智成</v>
      </c>
      <c r="M14" s="77" t="str">
        <f>VLOOKUP($B14,工作表1!$A$2:$N$203,14,0)</f>
        <v>桃園市中壢區青埔國民小學</v>
      </c>
    </row>
    <row r="15" spans="1:13" s="2" customFormat="1" ht="14.4">
      <c r="A15" s="8" t="s">
        <v>62</v>
      </c>
      <c r="B15" s="78" t="s">
        <v>133</v>
      </c>
      <c r="C15" s="2" t="s">
        <v>134</v>
      </c>
      <c r="D15" s="77" t="str">
        <f>VLOOKUP(B15,工作表1!$A$2:$N$203,5,0)</f>
        <v>卓彥妤</v>
      </c>
      <c r="E15" s="77" t="str">
        <f>VLOOKUP($B15,工作表1!$A$2:$N$203,6,0)</f>
        <v>桃園市桃園區建國國民小學</v>
      </c>
      <c r="F15" s="77" t="str">
        <f>VLOOKUP($B15,工作表1!$A$2:$N$203,7,0)</f>
        <v>廖志允</v>
      </c>
      <c r="G15" s="77" t="str">
        <f>VLOOKUP($B15,工作表1!$A$2:$N$203,8,0)</f>
        <v>桃園市桃園區建國國民小學</v>
      </c>
      <c r="H15" s="77" t="str">
        <f>VLOOKUP($B15,工作表1!$A$2:$N$203,9,0)</f>
        <v>陳忠岳</v>
      </c>
      <c r="I15" s="77" t="str">
        <f>VLOOKUP($B15,工作表1!$A$2:$N$203,10,0)</f>
        <v>桃園市桃園區建國國民小學</v>
      </c>
      <c r="J15" s="77" t="str">
        <f>VLOOKUP($B15,工作表1!$A$2:$N$203,11,0)</f>
        <v>陳冠州</v>
      </c>
      <c r="K15" s="77" t="str">
        <f>VLOOKUP($B15,工作表1!$A$2:$N$203,12,0)</f>
        <v>桃園市桃園區建國國民小學</v>
      </c>
      <c r="L15" s="77" t="str">
        <f>VLOOKUP($B15,工作表1!$A$2:$N$203,13,0)</f>
        <v>陳莉萍</v>
      </c>
      <c r="M15" s="77" t="str">
        <f>VLOOKUP($B15,工作表1!$A$2:$N$203,14,0)</f>
        <v>桃園市桃園區建國國民小學</v>
      </c>
    </row>
    <row r="16" spans="1:13" s="2" customFormat="1" ht="14.4">
      <c r="A16" s="16" t="s">
        <v>429</v>
      </c>
      <c r="B16" s="66" t="s">
        <v>439</v>
      </c>
      <c r="C16" s="2" t="s">
        <v>440</v>
      </c>
      <c r="D16" s="2" t="str">
        <f>VLOOKUP($B16,工作表2!$A$2:$N$138,5,0)</f>
        <v>廖欽龍</v>
      </c>
      <c r="E16" s="2" t="str">
        <f>VLOOKUP($B16,工作表2!$A$2:$N$138,6,0)</f>
        <v>桃園市立桃園國民中學</v>
      </c>
      <c r="F16" s="2" t="str">
        <f>VLOOKUP($B16,工作表2!$A$2:$N$138,7,0)</f>
        <v>王樂宇</v>
      </c>
      <c r="G16" s="2" t="str">
        <f>VLOOKUP($B16,工作表2!$A$2:$N$138,8,0)</f>
        <v>桃園市立桃園國民中學</v>
      </c>
      <c r="H16" s="2" t="str">
        <f>VLOOKUP($B16,工作表2!$A$2:$N$138,9,0)</f>
        <v>許哲綸</v>
      </c>
      <c r="I16" s="2" t="str">
        <f>VLOOKUP($B16,工作表2!$A$2:$N$138,10,0)</f>
        <v>桃園市立桃園國民中學</v>
      </c>
      <c r="J16" s="2" t="str">
        <f>VLOOKUP($B16,工作表2!$A$2:$N$138,11,0)</f>
        <v>劉昌鑫</v>
      </c>
      <c r="K16" s="2" t="str">
        <f>VLOOKUP($B16,工作表2!$A$2:$N$138,12,0)</f>
        <v>桃園市立桃園國民中學</v>
      </c>
      <c r="L16" s="2" t="str">
        <f>VLOOKUP($B16,工作表2!$A$2:$N$138,13,0)</f>
        <v>陳欽榮</v>
      </c>
      <c r="M16" s="2" t="str">
        <f>VLOOKUP($B16,工作表2!$A$2:$N$138,14,0)</f>
        <v>一想三創-創新未來學園/教師</v>
      </c>
    </row>
    <row r="17" spans="1:13" s="2" customFormat="1" ht="12.75" customHeight="1">
      <c r="A17" s="16" t="s">
        <v>429</v>
      </c>
      <c r="B17" s="66" t="s">
        <v>479</v>
      </c>
      <c r="C17" s="2" t="s">
        <v>480</v>
      </c>
      <c r="D17" s="2" t="str">
        <f>VLOOKUP($B17,工作表2!$A$2:$N$138,5,0)</f>
        <v>李承諺</v>
      </c>
      <c r="E17" s="2" t="str">
        <f>VLOOKUP($B17,工作表2!$A$2:$N$138,6,0)</f>
        <v>桃園市立桃園國民中學</v>
      </c>
      <c r="F17" s="2" t="str">
        <f>VLOOKUP($B17,工作表2!$A$2:$N$138,7,0)</f>
        <v>陳柏衡</v>
      </c>
      <c r="G17" s="2" t="str">
        <f>VLOOKUP($B17,工作表2!$A$2:$N$138,8,0)</f>
        <v>桃園市立桃園國民中學</v>
      </c>
      <c r="H17" s="2" t="str">
        <f>VLOOKUP($B17,工作表2!$A$2:$N$138,9,0)</f>
        <v>蕭楷諺</v>
      </c>
      <c r="I17" s="2" t="str">
        <f>VLOOKUP($B17,工作表2!$A$2:$N$138,10,0)</f>
        <v>桃園市立桃園國民中學</v>
      </c>
      <c r="J17" s="2" t="str">
        <f>VLOOKUP($B17,工作表2!$A$2:$N$138,11,0)</f>
        <v>劉昌鑫</v>
      </c>
      <c r="K17" s="2" t="str">
        <f>VLOOKUP($B17,工作表2!$A$2:$N$138,12,0)</f>
        <v>桃園市立桃園國民中學</v>
      </c>
      <c r="L17" s="2" t="str">
        <f>VLOOKUP($B17,工作表2!$A$2:$N$138,13,0)</f>
        <v>陳欽榮</v>
      </c>
      <c r="M17" s="2" t="str">
        <f>VLOOKUP($B17,工作表2!$A$2:$N$138,14,0)</f>
        <v>一想三創-創新未來學園/教師</v>
      </c>
    </row>
    <row r="18" spans="1:13" s="2" customFormat="1" ht="14.4">
      <c r="A18" s="16" t="s">
        <v>429</v>
      </c>
      <c r="B18" s="66" t="s">
        <v>453</v>
      </c>
      <c r="C18" s="2" t="s">
        <v>454</v>
      </c>
      <c r="D18" s="2" t="str">
        <f>VLOOKUP($B18,工作表2!$A$2:$N$138,5,0)</f>
        <v>潘品諾</v>
      </c>
      <c r="E18" s="2" t="str">
        <f>VLOOKUP($B18,工作表2!$A$2:$N$138,6,0)</f>
        <v>桃園市私立六和高級中學</v>
      </c>
      <c r="F18" s="2" t="str">
        <f>VLOOKUP($B18,工作表2!$A$2:$N$138,7,0)</f>
        <v>彭上哲</v>
      </c>
      <c r="G18" s="2" t="str">
        <f>VLOOKUP($B18,工作表2!$A$2:$N$138,8,0)</f>
        <v>桃園市私立六和高級中學</v>
      </c>
      <c r="H18" s="2" t="str">
        <f>VLOOKUP($B18,工作表2!$A$2:$N$138,9,0)</f>
        <v>賴政揚</v>
      </c>
      <c r="I18" s="2" t="str">
        <f>VLOOKUP($B18,工作表2!$A$2:$N$138,10,0)</f>
        <v>桃園市私立六和高級中學</v>
      </c>
      <c r="J18" s="2" t="str">
        <f>VLOOKUP($B18,工作表2!$A$2:$N$138,11,0)</f>
        <v>簡世隆</v>
      </c>
      <c r="K18" s="2" t="str">
        <f>VLOOKUP($B18,工作表2!$A$2:$N$138,12,0)</f>
        <v>桃園市私立六和高級中學</v>
      </c>
      <c r="L18" s="2" t="str">
        <f>VLOOKUP($B18,工作表2!$A$2:$N$138,13,0)</f>
        <v>高華雪</v>
      </c>
      <c r="M18" s="2" t="str">
        <f>VLOOKUP($B18,工作表2!$A$2:$N$138,14,0)</f>
        <v>桃園市私立六和高級中學</v>
      </c>
    </row>
    <row r="19" spans="1:13" s="2" customFormat="1" ht="14.4">
      <c r="A19" s="16" t="s">
        <v>429</v>
      </c>
      <c r="B19" s="66" t="s">
        <v>431</v>
      </c>
      <c r="C19" s="2" t="s">
        <v>432</v>
      </c>
      <c r="D19" s="2" t="str">
        <f>VLOOKUP($B19,工作表2!$A$2:$N$138,5,0)</f>
        <v>李宏洋</v>
      </c>
      <c r="E19" s="2" t="str">
        <f>VLOOKUP($B19,工作表2!$A$2:$N$138,6,0)</f>
        <v>桃園市私立治平高級中學</v>
      </c>
      <c r="F19" s="2" t="str">
        <f>VLOOKUP($B19,工作表2!$A$2:$N$138,7,0)</f>
        <v>林暐庭</v>
      </c>
      <c r="G19" s="2" t="str">
        <f>VLOOKUP($B19,工作表2!$A$2:$N$138,8,0)</f>
        <v>桃園市私立治平高級中學</v>
      </c>
      <c r="H19" s="2" t="str">
        <f>VLOOKUP($B19,工作表2!$A$2:$N$138,9,0)</f>
        <v>蔡竣恩</v>
      </c>
      <c r="I19" s="2" t="str">
        <f>VLOOKUP($B19,工作表2!$A$2:$N$138,10,0)</f>
        <v>桃園市私立治平高級中學</v>
      </c>
      <c r="J19" s="2" t="str">
        <f>VLOOKUP($B19,工作表2!$A$2:$N$138,11,0)</f>
        <v>許瀚文</v>
      </c>
      <c r="K19" s="2" t="str">
        <f>VLOOKUP($B19,工作表2!$A$2:$N$138,12,0)</f>
        <v>桃園市私立治平高級中學</v>
      </c>
      <c r="L19" s="2" t="str">
        <f>VLOOKUP($B19,工作表2!$A$2:$N$138,13,0)</f>
        <v>林佳莉</v>
      </c>
      <c r="M19" s="2" t="str">
        <f>VLOOKUP($B19,工作表2!$A$2:$N$138,14,0)</f>
        <v>桃園市立介壽國民中學</v>
      </c>
    </row>
    <row r="20" spans="1:13" s="2" customFormat="1" ht="14.4">
      <c r="A20" s="24" t="s">
        <v>429</v>
      </c>
      <c r="B20" s="66" t="s">
        <v>660</v>
      </c>
      <c r="C20" s="2" t="s">
        <v>661</v>
      </c>
      <c r="D20" s="2" t="str">
        <f>VLOOKUP($B20,工作表3!$A$2:$N$77,5,0)</f>
        <v>張新力</v>
      </c>
      <c r="E20" s="2" t="str">
        <f>VLOOKUP($B20,工作表3!$A$2:$N$77,6,0)</f>
        <v>自學(桃園市教育局)</v>
      </c>
      <c r="F20" s="2">
        <f>VLOOKUP($B20,工作表3!$A$2:$N$138,7,0)</f>
        <v>0</v>
      </c>
      <c r="G20" s="2">
        <f>VLOOKUP($B20,工作表3!$A$2:$N$138,8,0)</f>
        <v>0</v>
      </c>
      <c r="H20" s="2">
        <f>VLOOKUP($B20,工作表3!$A$2:$N$138,9,0)</f>
        <v>0</v>
      </c>
      <c r="I20" s="2">
        <f>VLOOKUP($B20,工作表3!$A$2:$N$138,10,0)</f>
        <v>0</v>
      </c>
      <c r="J20" s="2" t="str">
        <f>VLOOKUP($B20,工作表3!$A$2:$N$138,11,0)</f>
        <v>江明岳</v>
      </c>
      <c r="K20" s="2" t="str">
        <f>VLOOKUP($B20,工作表3!$A$2:$N$138,12,0)</f>
        <v>一想三創-創新未來學園</v>
      </c>
      <c r="L20" s="2" t="str">
        <f>VLOOKUP($B20,工作表3!$A$2:$N$138,13,0)</f>
        <v>陳欽榮</v>
      </c>
      <c r="M20" s="2" t="str">
        <f>VLOOKUP($B20,工作表3!$A$2:$N$138,14,0)</f>
        <v>一想三創-創新未來學園</v>
      </c>
    </row>
    <row r="21" spans="1:13" s="2" customFormat="1" ht="14.4">
      <c r="A21" s="7" t="s">
        <v>203</v>
      </c>
      <c r="B21" s="67" t="s">
        <v>301</v>
      </c>
      <c r="C21" s="57" t="s">
        <v>300</v>
      </c>
      <c r="D21" s="77" t="str">
        <f>VLOOKUP(B21,工作表1!$A$2:$N$203,5,0)</f>
        <v>李國睿</v>
      </c>
      <c r="E21" s="77" t="str">
        <f>VLOOKUP($B21,工作表1!$A$2:$N$203,6,0)</f>
        <v>桃園市八德區霄裡國民小學</v>
      </c>
      <c r="F21" s="77" t="str">
        <f>VLOOKUP($B21,工作表1!$A$2:$N$203,7,0)</f>
        <v>溫哲偉</v>
      </c>
      <c r="G21" s="77" t="str">
        <f>VLOOKUP($B21,工作表1!$A$2:$N$203,8,0)</f>
        <v>桃園市八德區霄裡國民小學</v>
      </c>
      <c r="H21" s="77" t="str">
        <f>VLOOKUP($B21,工作表1!$A$2:$N$203,9,0)</f>
        <v>葉宇辰</v>
      </c>
      <c r="I21" s="77" t="str">
        <f>VLOOKUP($B21,工作表1!$A$2:$N$203,10,0)</f>
        <v>桃園市八德區霄裡國民小學</v>
      </c>
      <c r="J21" s="77" t="str">
        <f>VLOOKUP($B21,工作表1!$A$2:$N$203,11,0)</f>
        <v>李士豪</v>
      </c>
      <c r="K21" s="77" t="str">
        <f>VLOOKUP($B21,工作表1!$A$2:$N$203,12,0)</f>
        <v>桃園市八德區霄裡國民小學</v>
      </c>
      <c r="L21" s="77" t="str">
        <f>VLOOKUP($B21,工作表1!$A$2:$N$203,13,0)</f>
        <v>吳枚芳</v>
      </c>
      <c r="M21" s="77" t="str">
        <f>VLOOKUP($B21,工作表1!$A$2:$N$203,14,0)</f>
        <v>桃園市八德區霄裡國民小學</v>
      </c>
    </row>
    <row r="22" spans="1:13" s="2" customFormat="1" ht="14.4">
      <c r="A22" s="7" t="s">
        <v>203</v>
      </c>
      <c r="B22" s="9" t="s">
        <v>325</v>
      </c>
      <c r="C22" s="57" t="s">
        <v>324</v>
      </c>
      <c r="D22" s="77" t="str">
        <f>VLOOKUP(B22,工作表1!$A$2:$N$203,5,0)</f>
        <v>王奕茹</v>
      </c>
      <c r="E22" s="77" t="str">
        <f>VLOOKUP($B22,工作表1!$A$2:$N$203,6,0)</f>
        <v>桃園市大溪區仁善國民小學</v>
      </c>
      <c r="F22" s="77" t="str">
        <f>VLOOKUP($B22,工作表1!$A$2:$N$203,7,0)</f>
        <v>蔣慧麗</v>
      </c>
      <c r="G22" s="77" t="str">
        <f>VLOOKUP($B22,工作表1!$A$2:$N$203,8,0)</f>
        <v>桃園市大溪區仁善國民小學</v>
      </c>
      <c r="H22" s="77">
        <f>VLOOKUP($B22,工作表1!$A$2:$N$203,9,0)</f>
        <v>0</v>
      </c>
      <c r="I22" s="77">
        <f>VLOOKUP($B22,工作表1!$A$2:$N$203,10,0)</f>
        <v>0</v>
      </c>
      <c r="J22" s="77" t="str">
        <f>VLOOKUP($B22,工作表1!$A$2:$N$203,11,0)</f>
        <v>陳靜宜</v>
      </c>
      <c r="K22" s="77" t="str">
        <f>VLOOKUP($B22,工作表1!$A$2:$N$203,12,0)</f>
        <v>桃園市大溪區仁善國民小學</v>
      </c>
      <c r="L22" s="77" t="str">
        <f>VLOOKUP($B22,工作表1!$A$2:$N$203,13,0)</f>
        <v>余哲銘</v>
      </c>
      <c r="M22" s="77" t="str">
        <f>VLOOKUP($B22,工作表1!$A$2:$N$203,14,0)</f>
        <v>桃園市大溪區仁善國民小學</v>
      </c>
    </row>
    <row r="23" spans="1:13" s="2" customFormat="1" ht="14.4">
      <c r="A23" s="7" t="s">
        <v>203</v>
      </c>
      <c r="B23" s="67" t="s">
        <v>257</v>
      </c>
      <c r="C23" s="2" t="s">
        <v>258</v>
      </c>
      <c r="D23" s="77" t="str">
        <f>VLOOKUP(B23,工作表1!$A$2:$N$203,5,0)</f>
        <v>陳恩沃</v>
      </c>
      <c r="E23" s="77" t="str">
        <f>VLOOKUP($B23,工作表1!$A$2:$N$203,6,0)</f>
        <v>桃園市中壢區青埔國民小學</v>
      </c>
      <c r="F23" s="77" t="str">
        <f>VLOOKUP($B23,工作表1!$A$2:$N$203,7,0)</f>
        <v>池冠屏</v>
      </c>
      <c r="G23" s="77" t="str">
        <f>VLOOKUP($B23,工作表1!$A$2:$N$203,8,0)</f>
        <v>桃園市中壢區青埔國民小學</v>
      </c>
      <c r="H23" s="77" t="str">
        <f>VLOOKUP($B23,工作表1!$A$2:$N$203,9,0)</f>
        <v>謝沅樺</v>
      </c>
      <c r="I23" s="77" t="str">
        <f>VLOOKUP($B23,工作表1!$A$2:$N$203,10,0)</f>
        <v>桃園市中壢區青埔國民小學</v>
      </c>
      <c r="J23" s="77" t="str">
        <f>VLOOKUP($B23,工作表1!$A$2:$N$203,11,0)</f>
        <v>劉怡君</v>
      </c>
      <c r="K23" s="77" t="str">
        <f>VLOOKUP($B23,工作表1!$A$2:$N$203,12,0)</f>
        <v>桃園市中壢區青埔國民小學</v>
      </c>
      <c r="L23" s="77" t="str">
        <f>VLOOKUP($B23,工作表1!$A$2:$N$203,13,0)</f>
        <v>陳智成</v>
      </c>
      <c r="M23" s="77" t="str">
        <f>VLOOKUP($B23,工作表1!$A$2:$N$203,14,0)</f>
        <v>桃園市中壢區青埔國民小學</v>
      </c>
    </row>
    <row r="24" spans="1:13" s="2" customFormat="1" ht="14.4">
      <c r="A24" s="7" t="s">
        <v>203</v>
      </c>
      <c r="B24" s="67" t="s">
        <v>350</v>
      </c>
      <c r="C24" s="2" t="s">
        <v>351</v>
      </c>
      <c r="D24" s="77" t="str">
        <f>VLOOKUP(B24,工作表1!$A$2:$N$203,5,0)</f>
        <v>曾立寬</v>
      </c>
      <c r="E24" s="77" t="str">
        <f>VLOOKUP($B24,工作表1!$A$2:$N$203,6,0)</f>
        <v>桃園市中壢區新街國民小學</v>
      </c>
      <c r="F24" s="77" t="str">
        <f>VLOOKUP($B24,工作表1!$A$2:$N$203,7,0)</f>
        <v>鞏正宇</v>
      </c>
      <c r="G24" s="77" t="str">
        <f>VLOOKUP($B24,工作表1!$A$2:$N$203,8,0)</f>
        <v>桃園市中壢區新街國民小學</v>
      </c>
      <c r="H24" s="77" t="str">
        <f>VLOOKUP($B24,工作表1!$A$2:$N$203,9,0)</f>
        <v>李慶麟</v>
      </c>
      <c r="I24" s="77" t="str">
        <f>VLOOKUP($B24,工作表1!$A$2:$N$203,10,0)</f>
        <v>桃園市中壢區新街國民小學</v>
      </c>
      <c r="J24" s="77" t="str">
        <f>VLOOKUP($B24,工作表1!$A$2:$N$203,11,0)</f>
        <v>陳麗貞</v>
      </c>
      <c r="K24" s="77" t="str">
        <f>VLOOKUP($B24,工作表1!$A$2:$N$203,12,0)</f>
        <v>桃園市中壢區新街國民小學</v>
      </c>
      <c r="L24" s="77">
        <f>VLOOKUP($B24,工作表1!$A$2:$N$203,13,0)</f>
        <v>0</v>
      </c>
      <c r="M24" s="77">
        <f>VLOOKUP($B24,工作表1!$A$2:$N$203,14,0)</f>
        <v>0</v>
      </c>
    </row>
    <row r="25" spans="1:13" s="2" customFormat="1" ht="14.4">
      <c r="A25" s="7" t="s">
        <v>203</v>
      </c>
      <c r="B25" s="9" t="s">
        <v>317</v>
      </c>
      <c r="C25" s="57" t="s">
        <v>316</v>
      </c>
      <c r="D25" s="77" t="str">
        <f>VLOOKUP(B25,工作表1!$A$2:$N$203,5,0)</f>
        <v>李瑋恩</v>
      </c>
      <c r="E25" s="77" t="str">
        <f>VLOOKUP($B25,工作表1!$A$2:$N$203,6,0)</f>
        <v>桃園市平鎮區山豐國民小學</v>
      </c>
      <c r="F25" s="77">
        <f>VLOOKUP($B25,工作表1!$A$2:$N$203,7,0)</f>
        <v>0</v>
      </c>
      <c r="G25" s="77">
        <f>VLOOKUP($B25,工作表1!$A$2:$N$203,8,0)</f>
        <v>0</v>
      </c>
      <c r="H25" s="77">
        <f>VLOOKUP($B25,工作表1!$A$2:$N$203,9,0)</f>
        <v>0</v>
      </c>
      <c r="I25" s="77">
        <f>VLOOKUP($B25,工作表1!$A$2:$N$203,10,0)</f>
        <v>0</v>
      </c>
      <c r="J25" s="77" t="str">
        <f>VLOOKUP($B25,工作表1!$A$2:$N$203,11,0)</f>
        <v>林以柔</v>
      </c>
      <c r="K25" s="77" t="str">
        <f>VLOOKUP($B25,工作表1!$A$2:$N$203,12,0)</f>
        <v>桃園市平鎮區山豐國民小學</v>
      </c>
      <c r="L25" s="77" t="str">
        <f>VLOOKUP($B25,工作表1!$A$2:$N$203,13,0)</f>
        <v>劉宛純</v>
      </c>
      <c r="M25" s="77" t="str">
        <f>VLOOKUP($B25,工作表1!$A$2:$N$203,14,0)</f>
        <v>桃園市平鎮區山豐國民小學</v>
      </c>
    </row>
    <row r="26" spans="1:13" s="2" customFormat="1" ht="14.4">
      <c r="A26" s="7" t="s">
        <v>203</v>
      </c>
      <c r="B26" s="67" t="s">
        <v>356</v>
      </c>
      <c r="C26" s="2" t="s">
        <v>357</v>
      </c>
      <c r="D26" s="77" t="str">
        <f>VLOOKUP(B26,工作表1!$A$2:$N$203,5,0)</f>
        <v>黃彥鈞</v>
      </c>
      <c r="E26" s="77" t="str">
        <f>VLOOKUP($B26,工作表1!$A$2:$N$203,6,0)</f>
        <v>桃園市平鎮區山豐國民小學</v>
      </c>
      <c r="F26" s="77">
        <f>VLOOKUP($B26,工作表1!$A$2:$N$203,7,0)</f>
        <v>0</v>
      </c>
      <c r="G26" s="77">
        <f>VLOOKUP($B26,工作表1!$A$2:$N$203,8,0)</f>
        <v>0</v>
      </c>
      <c r="H26" s="77">
        <f>VLOOKUP($B26,工作表1!$A$2:$N$203,9,0)</f>
        <v>0</v>
      </c>
      <c r="I26" s="77">
        <f>VLOOKUP($B26,工作表1!$A$2:$N$203,10,0)</f>
        <v>0</v>
      </c>
      <c r="J26" s="77" t="str">
        <f>VLOOKUP($B26,工作表1!$A$2:$N$203,11,0)</f>
        <v>張乃文</v>
      </c>
      <c r="K26" s="77" t="str">
        <f>VLOOKUP($B26,工作表1!$A$2:$N$203,12,0)</f>
        <v>桃園市平鎮區山豐國民小學</v>
      </c>
      <c r="L26" s="77">
        <f>VLOOKUP($B26,工作表1!$A$2:$N$203,13,0)</f>
        <v>0</v>
      </c>
      <c r="M26" s="77">
        <f>VLOOKUP($B26,工作表1!$A$2:$N$203,14,0)</f>
        <v>0</v>
      </c>
    </row>
    <row r="27" spans="1:13" s="2" customFormat="1" ht="14.4">
      <c r="A27" s="7" t="s">
        <v>203</v>
      </c>
      <c r="B27" s="67" t="s">
        <v>273</v>
      </c>
      <c r="C27" s="2" t="s">
        <v>274</v>
      </c>
      <c r="D27" s="77" t="str">
        <f>VLOOKUP(B27,工作表1!$A$2:$N$203,5,0)</f>
        <v>蔡守軒</v>
      </c>
      <c r="E27" s="77" t="str">
        <f>VLOOKUP($B27,工作表1!$A$2:$N$203,6,0)</f>
        <v>桃園市蘆竹區大華國民小學</v>
      </c>
      <c r="F27" s="77" t="str">
        <f>VLOOKUP($B27,工作表1!$A$2:$N$203,7,0)</f>
        <v>汪懋杰</v>
      </c>
      <c r="G27" s="77" t="str">
        <f>VLOOKUP($B27,工作表1!$A$2:$N$203,8,0)</f>
        <v>桃園市蘆竹區大華國民小學</v>
      </c>
      <c r="H27" s="77" t="str">
        <f>VLOOKUP($B27,工作表1!$A$2:$N$203,9,0)</f>
        <v>宋昶叡</v>
      </c>
      <c r="I27" s="77" t="str">
        <f>VLOOKUP($B27,工作表1!$A$2:$N$203,10,0)</f>
        <v>桃園市蘆竹區大華國民小學</v>
      </c>
      <c r="J27" s="77" t="str">
        <f>VLOOKUP($B27,工作表1!$A$2:$N$203,11,0)</f>
        <v>施淑惠</v>
      </c>
      <c r="K27" s="77" t="str">
        <f>VLOOKUP($B27,工作表1!$A$2:$N$203,12,0)</f>
        <v>桃園市市立大華國民小學</v>
      </c>
      <c r="L27" s="77" t="str">
        <f>VLOOKUP($B27,工作表1!$A$2:$N$203,13,0)</f>
        <v>王語蓁</v>
      </c>
      <c r="M27" s="77" t="str">
        <f>VLOOKUP($B27,工作表1!$A$2:$N$203,14,0)</f>
        <v>桃園市市立大華國民小學</v>
      </c>
    </row>
    <row r="28" spans="1:13" s="2" customFormat="1" ht="14.4">
      <c r="A28" s="7" t="s">
        <v>203</v>
      </c>
      <c r="B28" s="67" t="s">
        <v>338</v>
      </c>
      <c r="C28" s="2" t="s">
        <v>339</v>
      </c>
      <c r="D28" s="77" t="str">
        <f>VLOOKUP(B28,工作表1!$A$2:$N$203,5,0)</f>
        <v>劉品妘</v>
      </c>
      <c r="E28" s="77" t="str">
        <f>VLOOKUP($B28,工作表1!$A$2:$N$203,6,0)</f>
        <v>桃園市蘆竹區錦興國民小學</v>
      </c>
      <c r="F28" s="77" t="str">
        <f>VLOOKUP($B28,工作表1!$A$2:$N$203,7,0)</f>
        <v>王芷媗</v>
      </c>
      <c r="G28" s="77" t="str">
        <f>VLOOKUP($B28,工作表1!$A$2:$N$203,8,0)</f>
        <v>桃園市蘆竹區錦興國民小學</v>
      </c>
      <c r="H28" s="77" t="str">
        <f>VLOOKUP($B28,工作表1!$A$2:$N$203,9,0)</f>
        <v>曾思語</v>
      </c>
      <c r="I28" s="77" t="str">
        <f>VLOOKUP($B28,工作表1!$A$2:$N$203,10,0)</f>
        <v>桃園市蘆竹區錦興國民小學</v>
      </c>
      <c r="J28" s="77" t="str">
        <f>VLOOKUP($B28,工作表1!$A$2:$N$203,11,0)</f>
        <v>黃雅芳</v>
      </c>
      <c r="K28" s="77" t="str">
        <f>VLOOKUP($B28,工作表1!$A$2:$N$203,12,0)</f>
        <v>桃園市蘆竹區錦興國民小學</v>
      </c>
      <c r="L28" s="77">
        <f>VLOOKUP($B28,工作表1!$A$2:$N$203,13,0)</f>
        <v>0</v>
      </c>
      <c r="M28" s="77">
        <f>VLOOKUP($B28,工作表1!$A$2:$N$203,14,0)</f>
        <v>0</v>
      </c>
    </row>
    <row r="29" spans="1:13" s="2" customFormat="1" ht="14.4">
      <c r="A29" s="17" t="s">
        <v>503</v>
      </c>
      <c r="B29" s="67" t="s">
        <v>553</v>
      </c>
      <c r="C29" s="2" t="s">
        <v>552</v>
      </c>
      <c r="D29" s="2" t="str">
        <f>VLOOKUP($B29,工作表2!$A$2:$N$138,5,0)</f>
        <v>李浚瑋</v>
      </c>
      <c r="E29" s="2" t="str">
        <f>VLOOKUP($B29,工作表2!$A$2:$N$138,6,0)</f>
        <v>桃園市立東安國民中學</v>
      </c>
      <c r="F29" s="2" t="str">
        <f>VLOOKUP($B29,工作表2!$A$2:$N$138,7,0)</f>
        <v>徐偉誌</v>
      </c>
      <c r="G29" s="2" t="str">
        <f>VLOOKUP($B29,工作表2!$A$2:$N$138,8,0)</f>
        <v>桃園市立東安國民中學</v>
      </c>
      <c r="H29" s="2" t="str">
        <f>VLOOKUP($B29,工作表2!$A$2:$N$138,9,0)</f>
        <v>徐偉誠</v>
      </c>
      <c r="I29" s="2" t="str">
        <f>VLOOKUP($B29,工作表2!$A$2:$N$138,10,0)</f>
        <v>桃園市立東安國民中學</v>
      </c>
      <c r="J29" s="2" t="str">
        <f>VLOOKUP($B29,工作表2!$A$2:$N$138,11,0)</f>
        <v>蔡佳伶</v>
      </c>
      <c r="K29" s="2" t="str">
        <f>VLOOKUP($B29,工作表2!$A$2:$N$138,12,0)</f>
        <v>桃園市立東安國民中學</v>
      </c>
      <c r="L29" s="2" t="str">
        <f>VLOOKUP($B29,工作表2!$A$2:$N$138,13,0)</f>
        <v>林國富</v>
      </c>
      <c r="M29" s="2" t="str">
        <f>VLOOKUP($B29,工作表2!$A$2:$N$138,14,0)</f>
        <v>桃園市立東安國民中學</v>
      </c>
    </row>
    <row r="30" spans="1:13" s="2" customFormat="1" ht="14.4">
      <c r="A30" s="17" t="s">
        <v>503</v>
      </c>
      <c r="B30" s="67" t="s">
        <v>581</v>
      </c>
      <c r="C30" s="2" t="s">
        <v>582</v>
      </c>
      <c r="D30" s="2" t="str">
        <f>VLOOKUP($B30,工作表2!$A$2:$N$138,5,0)</f>
        <v>陳廷緒</v>
      </c>
      <c r="E30" s="2" t="str">
        <f>VLOOKUP($B30,工作表2!$A$2:$N$138,6,0)</f>
        <v>桃園市立經國國民中學</v>
      </c>
      <c r="F30" s="2" t="str">
        <f>VLOOKUP($B30,工作表2!$A$2:$N$138,7,0)</f>
        <v>郭柏岑</v>
      </c>
      <c r="G30" s="2" t="str">
        <f>VLOOKUP($B30,工作表2!$A$2:$N$138,8,0)</f>
        <v>桃園市立經國國民中學</v>
      </c>
      <c r="H30" s="2" t="str">
        <f>VLOOKUP($B30,工作表2!$A$2:$N$138,9,0)</f>
        <v>賴秉佑</v>
      </c>
      <c r="I30" s="2" t="str">
        <f>VLOOKUP($B30,工作表2!$A$2:$N$138,10,0)</f>
        <v>桃園市立經國國民中學</v>
      </c>
      <c r="J30" s="2" t="str">
        <f>VLOOKUP($B30,工作表2!$A$2:$N$138,11,0)</f>
        <v>吳至義</v>
      </c>
      <c r="K30" s="2" t="str">
        <f>VLOOKUP($B30,工作表2!$A$2:$N$138,12,0)</f>
        <v>桃園市立經國國民中學</v>
      </c>
      <c r="L30" s="2">
        <f>VLOOKUP($B30,工作表2!$A$2:$N$138,13,0)</f>
        <v>0</v>
      </c>
      <c r="M30" s="2">
        <f>VLOOKUP($B30,工作表2!$A$2:$N$138,14,0)</f>
        <v>0</v>
      </c>
    </row>
    <row r="31" spans="1:13" s="2" customFormat="1" ht="14.4">
      <c r="A31" s="17" t="s">
        <v>503</v>
      </c>
      <c r="B31" s="67" t="s">
        <v>518</v>
      </c>
      <c r="C31" s="2" t="s">
        <v>519</v>
      </c>
      <c r="D31" s="2" t="str">
        <f>VLOOKUP($B31,工作表2!$A$2:$N$138,5,0)</f>
        <v>莊博琛</v>
      </c>
      <c r="E31" s="2" t="str">
        <f>VLOOKUP($B31,工作表2!$A$2:$N$138,6,0)</f>
        <v>桃園市私立六和高級中學</v>
      </c>
      <c r="F31" s="2" t="str">
        <f>VLOOKUP($B31,工作表2!$A$2:$N$138,7,0)</f>
        <v>莊凱博</v>
      </c>
      <c r="G31" s="2" t="str">
        <f>VLOOKUP($B31,工作表2!$A$2:$N$138,8,0)</f>
        <v>桃園市私立六和高級中學</v>
      </c>
      <c r="H31" s="2" t="str">
        <f>VLOOKUP($B31,工作表2!$A$2:$N$138,9,0)</f>
        <v>李聿風</v>
      </c>
      <c r="I31" s="2" t="str">
        <f>VLOOKUP($B31,工作表2!$A$2:$N$138,10,0)</f>
        <v>桃園市私立六和高級中學</v>
      </c>
      <c r="J31" s="2" t="str">
        <f>VLOOKUP($B31,工作表2!$A$2:$N$138,11,0)</f>
        <v>張慧玲</v>
      </c>
      <c r="K31" s="2" t="str">
        <f>VLOOKUP($B31,工作表2!$A$2:$N$138,12,0)</f>
        <v>桃園市私立六和高級中學</v>
      </c>
      <c r="L31" s="2">
        <f>VLOOKUP($B31,工作表2!$A$2:$N$138,13,0)</f>
        <v>0</v>
      </c>
      <c r="M31" s="2">
        <f>VLOOKUP($B31,工作表2!$A$2:$N$138,14,0)</f>
        <v>0</v>
      </c>
    </row>
    <row r="32" spans="1:13" s="2" customFormat="1" ht="14.4">
      <c r="A32" s="17" t="s">
        <v>503</v>
      </c>
      <c r="B32" s="67" t="s">
        <v>573</v>
      </c>
      <c r="C32" s="2" t="s">
        <v>574</v>
      </c>
      <c r="D32" s="2" t="str">
        <f>VLOOKUP($B32,工作表2!$A$2:$N$138,5,0)</f>
        <v>莊逸廷</v>
      </c>
      <c r="E32" s="2" t="str">
        <f>VLOOKUP($B32,工作表2!$A$2:$N$138,6,0)</f>
        <v>桃園市私立治平高級中學附設國民中學</v>
      </c>
      <c r="F32" s="2" t="str">
        <f>VLOOKUP($B32,工作表2!$A$2:$N$138,7,0)</f>
        <v>王煜博</v>
      </c>
      <c r="G32" s="2" t="str">
        <f>VLOOKUP($B32,工作表2!$A$2:$N$138,8,0)</f>
        <v>桃園市私立治平高級中學附設國民中學</v>
      </c>
      <c r="H32" s="2" t="str">
        <f>VLOOKUP($B32,工作表2!$A$2:$N$138,9,0)</f>
        <v>鄭浩均</v>
      </c>
      <c r="I32" s="2" t="str">
        <f>VLOOKUP($B32,工作表2!$A$2:$N$138,10,0)</f>
        <v>桃園市私立治平高級中學附設國民中學</v>
      </c>
      <c r="J32" s="2" t="str">
        <f>VLOOKUP($B32,工作表2!$A$2:$N$138,11,0)</f>
        <v>許瀚文</v>
      </c>
      <c r="K32" s="2" t="str">
        <f>VLOOKUP($B32,工作表2!$A$2:$N$138,12,0)</f>
        <v>桃園市私立治平高級中學附設國民中學</v>
      </c>
      <c r="L32" s="2" t="str">
        <f>VLOOKUP($B32,工作表2!$A$2:$N$138,13,0)</f>
        <v>林佳莉</v>
      </c>
      <c r="M32" s="2" t="str">
        <f>VLOOKUP($B32,工作表2!$A$2:$N$138,14,0)</f>
        <v>桃園市介壽國民中學</v>
      </c>
    </row>
    <row r="33" spans="1:13" s="2" customFormat="1" ht="14.4">
      <c r="A33" s="17" t="s">
        <v>503</v>
      </c>
      <c r="B33" s="67" t="s">
        <v>585</v>
      </c>
      <c r="C33" s="2" t="s">
        <v>586</v>
      </c>
      <c r="D33" s="2" t="str">
        <f>VLOOKUP($B33,工作表2!$A$2:$N$138,5,0)</f>
        <v>莊逸廷</v>
      </c>
      <c r="E33" s="2" t="str">
        <f>VLOOKUP($B33,工作表2!$A$2:$N$138,6,0)</f>
        <v>桃園市私立治平高級中學附設國民中學</v>
      </c>
      <c r="F33" s="2" t="str">
        <f>VLOOKUP($B33,工作表2!$A$2:$N$138,7,0)</f>
        <v>王煜博</v>
      </c>
      <c r="G33" s="2" t="str">
        <f>VLOOKUP($B33,工作表2!$A$2:$N$138,8,0)</f>
        <v>桃園市私立治平高級中學附設國民中學</v>
      </c>
      <c r="H33" s="2" t="str">
        <f>VLOOKUP($B33,工作表2!$A$2:$N$138,9,0)</f>
        <v>鄭浩均</v>
      </c>
      <c r="I33" s="2" t="str">
        <f>VLOOKUP($B33,工作表2!$A$2:$N$138,10,0)</f>
        <v>桃園市私立治平高級中學附設國民中學</v>
      </c>
      <c r="J33" s="2" t="str">
        <f>VLOOKUP($B33,工作表2!$A$2:$N$138,11,0)</f>
        <v>許瀚文</v>
      </c>
      <c r="K33" s="2" t="str">
        <f>VLOOKUP($B33,工作表2!$A$2:$N$138,12,0)</f>
        <v>桃園市私立治平高級中學附設國民中學</v>
      </c>
      <c r="L33" s="2" t="str">
        <f>VLOOKUP($B33,工作表2!$A$2:$N$138,13,0)</f>
        <v>林佳莉</v>
      </c>
      <c r="M33" s="2" t="str">
        <f>VLOOKUP($B33,工作表2!$A$2:$N$138,14,0)</f>
        <v>桃園市介壽國民中學</v>
      </c>
    </row>
  </sheetData>
  <sortState ref="A2:M33">
    <sortCondition sortBy="cellColor" ref="A2:A33" dxfId="23"/>
    <sortCondition sortBy="cellColor" ref="A2:A33" dxfId="22"/>
    <sortCondition sortBy="cellColor" ref="A2:A33" dxfId="21"/>
    <sortCondition sortBy="cellColor" ref="A2:A33" dxfId="20"/>
    <sortCondition sortBy="cellColor" ref="A2:A33" dxfId="19"/>
  </sortState>
  <phoneticPr fontId="1" type="noConversion"/>
  <conditionalFormatting sqref="B2">
    <cfRule type="duplicateValues" dxfId="18" priority="4"/>
  </conditionalFormatting>
  <conditionalFormatting sqref="B3:B18">
    <cfRule type="duplicateValues" dxfId="17" priority="3"/>
  </conditionalFormatting>
  <conditionalFormatting sqref="B19:B32">
    <cfRule type="duplicateValues" dxfId="16" priority="2"/>
  </conditionalFormatting>
  <conditionalFormatting sqref="B19:B32">
    <cfRule type="duplicateValues" dxfId="15" priority="1"/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"/>
  <sheetViews>
    <sheetView workbookViewId="0">
      <selection activeCell="C16" sqref="C16"/>
    </sheetView>
  </sheetViews>
  <sheetFormatPr defaultRowHeight="15"/>
  <cols>
    <col min="2" max="2" width="14.875" bestFit="1" customWidth="1"/>
    <col min="3" max="3" width="20.25" bestFit="1" customWidth="1"/>
    <col min="5" max="5" width="29.625" bestFit="1" customWidth="1"/>
    <col min="6" max="6" width="8.125" bestFit="1" customWidth="1"/>
    <col min="7" max="7" width="29.625" bestFit="1" customWidth="1"/>
    <col min="11" max="11" width="29.625" bestFit="1" customWidth="1"/>
  </cols>
  <sheetData>
    <row r="1" spans="1:13" ht="43.2">
      <c r="A1" s="56" t="s">
        <v>0</v>
      </c>
      <c r="B1" s="63" t="s">
        <v>1</v>
      </c>
      <c r="C1" s="63" t="s">
        <v>2</v>
      </c>
      <c r="D1" s="68" t="s">
        <v>770</v>
      </c>
      <c r="E1" s="68" t="s">
        <v>771</v>
      </c>
      <c r="F1" s="68" t="s">
        <v>772</v>
      </c>
      <c r="G1" s="68" t="s">
        <v>773</v>
      </c>
      <c r="H1" s="68" t="s">
        <v>774</v>
      </c>
      <c r="I1" s="68" t="s">
        <v>775</v>
      </c>
      <c r="J1" s="68" t="s">
        <v>776</v>
      </c>
      <c r="K1" s="68" t="s">
        <v>777</v>
      </c>
      <c r="L1" s="68" t="s">
        <v>778</v>
      </c>
      <c r="M1" s="68" t="s">
        <v>779</v>
      </c>
    </row>
    <row r="2" spans="1:13" s="64" customFormat="1" ht="14.4">
      <c r="A2" s="71" t="s">
        <v>62</v>
      </c>
      <c r="B2" s="72" t="s">
        <v>77</v>
      </c>
      <c r="C2" s="64" t="s">
        <v>78</v>
      </c>
      <c r="D2" s="62" t="str">
        <f>VLOOKUP(B2,工作表1!$A$2:$N$203,5,0)</f>
        <v>涂妤華</v>
      </c>
      <c r="E2" s="62" t="str">
        <f>VLOOKUP($B2,工作表1!$A$2:$N$203,6,0)</f>
        <v>苗栗縣公館鄉公館國民小學</v>
      </c>
      <c r="F2" s="62">
        <f>VLOOKUP($B2,工作表1!$A$2:$N$203,7,0)</f>
        <v>0</v>
      </c>
      <c r="G2" s="62">
        <f>VLOOKUP($B2,工作表1!$A$2:$N$203,8,0)</f>
        <v>0</v>
      </c>
      <c r="H2" s="62">
        <f>VLOOKUP($B2,工作表1!$A$2:$N$203,9,0)</f>
        <v>0</v>
      </c>
      <c r="I2" s="62">
        <f>VLOOKUP($B2,工作表1!$A$2:$N$203,10,0)</f>
        <v>0</v>
      </c>
      <c r="J2" s="62" t="str">
        <f>VLOOKUP($B2,工作表1!$A$2:$N$203,11,0)</f>
        <v>謝祥宏</v>
      </c>
      <c r="K2" s="62" t="str">
        <f>VLOOKUP($B2,工作表1!$A$2:$N$203,12,0)</f>
        <v>苗栗縣公館鄉公館國民小學</v>
      </c>
      <c r="L2" s="62">
        <f>VLOOKUP($B2,工作表1!$A$2:$N$203,13,0)</f>
        <v>0</v>
      </c>
      <c r="M2" s="62">
        <f>VLOOKUP($B2,工作表1!$A$2:$N$203,14,0)</f>
        <v>0</v>
      </c>
    </row>
    <row r="3" spans="1:13" s="64" customFormat="1" ht="14.4">
      <c r="A3" s="71" t="s">
        <v>62</v>
      </c>
      <c r="B3" s="72" t="s">
        <v>104</v>
      </c>
      <c r="C3" s="64" t="s">
        <v>105</v>
      </c>
      <c r="D3" s="62" t="str">
        <f>VLOOKUP(B3,工作表1!$A$2:$N$203,5,0)</f>
        <v>朱嘉瑋</v>
      </c>
      <c r="E3" s="62" t="str">
        <f>VLOOKUP($B3,工作表1!$A$2:$N$203,6,0)</f>
        <v>苗栗縣公館鄉公館國民小學</v>
      </c>
      <c r="F3" s="62" t="str">
        <f>VLOOKUP($B3,工作表1!$A$2:$N$203,7,0)</f>
        <v>朱竣暐</v>
      </c>
      <c r="G3" s="62" t="str">
        <f>VLOOKUP($B3,工作表1!$A$2:$N$203,8,0)</f>
        <v>苗栗縣公館鄉公館國民小學</v>
      </c>
      <c r="H3" s="62">
        <f>VLOOKUP($B3,工作表1!$A$2:$N$203,9,0)</f>
        <v>0</v>
      </c>
      <c r="I3" s="62">
        <f>VLOOKUP($B3,工作表1!$A$2:$N$203,10,0)</f>
        <v>0</v>
      </c>
      <c r="J3" s="62" t="str">
        <f>VLOOKUP($B3,工作表1!$A$2:$N$203,11,0)</f>
        <v>謝祥宏</v>
      </c>
      <c r="K3" s="62" t="str">
        <f>VLOOKUP($B3,工作表1!$A$2:$N$203,12,0)</f>
        <v>苗栗縣公館鄉公館國民小學</v>
      </c>
      <c r="L3" s="62">
        <f>VLOOKUP($B3,工作表1!$A$2:$N$203,13,0)</f>
        <v>0</v>
      </c>
      <c r="M3" s="62">
        <f>VLOOKUP($B3,工作表1!$A$2:$N$203,14,0)</f>
        <v>0</v>
      </c>
    </row>
    <row r="4" spans="1:13" s="2" customFormat="1" ht="14.4">
      <c r="A4" s="16" t="s">
        <v>429</v>
      </c>
      <c r="B4" s="66" t="s">
        <v>469</v>
      </c>
      <c r="C4" s="2" t="s">
        <v>470</v>
      </c>
      <c r="D4" s="2" t="str">
        <f>VLOOKUP($B4,工作表2!$A$2:$N$138,5,0)</f>
        <v>謝富鈞</v>
      </c>
      <c r="E4" s="2" t="str">
        <f>VLOOKUP($B4,工作表2!$A$2:$N$138,6,0)</f>
        <v>苗栗縣立公館國民中學</v>
      </c>
      <c r="F4" s="2">
        <f>VLOOKUP($B4,工作表2!$A$2:$N$138,7,0)</f>
        <v>0</v>
      </c>
      <c r="G4" s="2">
        <f>VLOOKUP($B4,工作表2!$A$2:$N$138,8,0)</f>
        <v>0</v>
      </c>
      <c r="H4" s="2">
        <f>VLOOKUP($B4,工作表2!$A$2:$N$138,9,0)</f>
        <v>0</v>
      </c>
      <c r="I4" s="2">
        <f>VLOOKUP($B4,工作表2!$A$2:$N$138,10,0)</f>
        <v>0</v>
      </c>
      <c r="J4" s="2" t="str">
        <f>VLOOKUP($B4,工作表2!$A$2:$N$138,11,0)</f>
        <v>謝祥宏</v>
      </c>
      <c r="K4" s="2" t="str">
        <f>VLOOKUP($B4,工作表2!$A$2:$N$138,12,0)</f>
        <v>苗栗縣公館鄉公館國民小學</v>
      </c>
      <c r="L4" s="2" t="str">
        <f>VLOOKUP($B4,工作表2!$A$2:$N$138,13,0)</f>
        <v>劉傳鐘</v>
      </c>
      <c r="M4" s="2" t="str">
        <f>VLOOKUP($B4,工作表2!$A$2:$N$138,14,0)</f>
        <v>苗栗縣立公館國民中學</v>
      </c>
    </row>
    <row r="5" spans="1:13" s="64" customFormat="1" ht="14.4">
      <c r="A5" s="71" t="s">
        <v>62</v>
      </c>
      <c r="B5" s="72" t="s">
        <v>112</v>
      </c>
      <c r="C5" s="64" t="s">
        <v>113</v>
      </c>
      <c r="D5" s="62" t="str">
        <f>VLOOKUP(B5,工作表1!$A$2:$N$203,5,0)</f>
        <v>江祐騫</v>
      </c>
      <c r="E5" s="62" t="str">
        <f>VLOOKUP($B5,工作表1!$A$2:$N$203,6,0)</f>
        <v>苗栗縣公館鄉公館國民小學</v>
      </c>
      <c r="F5" s="62">
        <f>VLOOKUP($B5,工作表1!$A$2:$N$203,7,0)</f>
        <v>0</v>
      </c>
      <c r="G5" s="62">
        <f>VLOOKUP($B5,工作表1!$A$2:$N$203,8,0)</f>
        <v>0</v>
      </c>
      <c r="H5" s="62">
        <f>VLOOKUP($B5,工作表1!$A$2:$N$203,9,0)</f>
        <v>0</v>
      </c>
      <c r="I5" s="62">
        <f>VLOOKUP($B5,工作表1!$A$2:$N$203,10,0)</f>
        <v>0</v>
      </c>
      <c r="J5" s="62" t="str">
        <f>VLOOKUP($B5,工作表1!$A$2:$N$203,11,0)</f>
        <v>謝祥宏</v>
      </c>
      <c r="K5" s="62" t="str">
        <f>VLOOKUP($B5,工作表1!$A$2:$N$203,12,0)</f>
        <v>苗栗縣公館鄉公館國民小學</v>
      </c>
      <c r="L5" s="62">
        <f>VLOOKUP($B5,工作表1!$A$2:$N$203,13,0)</f>
        <v>0</v>
      </c>
      <c r="M5" s="62">
        <f>VLOOKUP($B5,工作表1!$A$2:$N$203,14,0)</f>
        <v>0</v>
      </c>
    </row>
    <row r="6" spans="1:13" s="64" customFormat="1" ht="14.4">
      <c r="A6" s="73" t="s">
        <v>203</v>
      </c>
      <c r="B6" s="65" t="s">
        <v>238</v>
      </c>
      <c r="C6" s="64" t="s">
        <v>239</v>
      </c>
      <c r="D6" s="62" t="str">
        <f>VLOOKUP(B6,工作表1!$A$2:$N$203,5,0)</f>
        <v>李畇蓁</v>
      </c>
      <c r="E6" s="62" t="str">
        <f>VLOOKUP($B6,工作表1!$A$2:$N$203,6,0)</f>
        <v>苗栗縣公館鄉公館國民小學</v>
      </c>
      <c r="F6" s="62">
        <f>VLOOKUP($B6,工作表1!$A$2:$N$203,7,0)</f>
        <v>0</v>
      </c>
      <c r="G6" s="62">
        <f>VLOOKUP($B6,工作表1!$A$2:$N$203,8,0)</f>
        <v>0</v>
      </c>
      <c r="H6" s="62">
        <f>VLOOKUP($B6,工作表1!$A$2:$N$203,9,0)</f>
        <v>0</v>
      </c>
      <c r="I6" s="62">
        <f>VLOOKUP($B6,工作表1!$A$2:$N$203,10,0)</f>
        <v>0</v>
      </c>
      <c r="J6" s="62" t="str">
        <f>VLOOKUP($B6,工作表1!$A$2:$N$203,11,0)</f>
        <v>謝祥宏</v>
      </c>
      <c r="K6" s="62" t="str">
        <f>VLOOKUP($B6,工作表1!$A$2:$N$203,12,0)</f>
        <v>苗栗縣公館鄉公館國民小學</v>
      </c>
      <c r="L6" s="62">
        <f>VLOOKUP($B6,工作表1!$A$2:$N$203,13,0)</f>
        <v>0</v>
      </c>
      <c r="M6" s="62">
        <f>VLOOKUP($B6,工作表1!$A$2:$N$203,14,0)</f>
        <v>0</v>
      </c>
    </row>
    <row r="7" spans="1:13" s="64" customFormat="1" ht="14.4">
      <c r="A7" s="73" t="s">
        <v>203</v>
      </c>
      <c r="B7" s="65" t="s">
        <v>240</v>
      </c>
      <c r="C7" s="64" t="s">
        <v>241</v>
      </c>
      <c r="D7" s="62" t="str">
        <f>VLOOKUP(B7,工作表1!$A$2:$N$203,5,0)</f>
        <v>蕭立穎</v>
      </c>
      <c r="E7" s="62" t="str">
        <f>VLOOKUP($B7,工作表1!$A$2:$N$203,6,0)</f>
        <v>苗栗縣公館鄉公館國民小學</v>
      </c>
      <c r="F7" s="62">
        <f>VLOOKUP($B7,工作表1!$A$2:$N$203,7,0)</f>
        <v>0</v>
      </c>
      <c r="G7" s="62">
        <f>VLOOKUP($B7,工作表1!$A$2:$N$203,8,0)</f>
        <v>0</v>
      </c>
      <c r="H7" s="62">
        <f>VLOOKUP($B7,工作表1!$A$2:$N$203,9,0)</f>
        <v>0</v>
      </c>
      <c r="I7" s="62">
        <f>VLOOKUP($B7,工作表1!$A$2:$N$203,10,0)</f>
        <v>0</v>
      </c>
      <c r="J7" s="62" t="str">
        <f>VLOOKUP($B7,工作表1!$A$2:$N$203,11,0)</f>
        <v>謝祥宏</v>
      </c>
      <c r="K7" s="62" t="str">
        <f>VLOOKUP($B7,工作表1!$A$2:$N$203,12,0)</f>
        <v>苗栗縣公館鄉公館國民小學</v>
      </c>
      <c r="L7" s="62">
        <f>VLOOKUP($B7,工作表1!$A$2:$N$203,13,0)</f>
        <v>0</v>
      </c>
      <c r="M7" s="62">
        <f>VLOOKUP($B7,工作表1!$A$2:$N$203,14,0)</f>
        <v>0</v>
      </c>
    </row>
    <row r="8" spans="1:13" s="64" customFormat="1" ht="14.4">
      <c r="A8" s="73" t="s">
        <v>203</v>
      </c>
      <c r="B8" s="65" t="s">
        <v>242</v>
      </c>
      <c r="C8" s="64" t="s">
        <v>243</v>
      </c>
      <c r="D8" s="62" t="str">
        <f>VLOOKUP(B8,工作表1!$A$2:$N$203,5,0)</f>
        <v>邱韵庭</v>
      </c>
      <c r="E8" s="62" t="str">
        <f>VLOOKUP($B8,工作表1!$A$2:$N$203,6,0)</f>
        <v>苗栗縣公館鄉公館國民小學</v>
      </c>
      <c r="F8" s="62">
        <f>VLOOKUP($B8,工作表1!$A$2:$N$203,7,0)</f>
        <v>0</v>
      </c>
      <c r="G8" s="62">
        <f>VLOOKUP($B8,工作表1!$A$2:$N$203,8,0)</f>
        <v>0</v>
      </c>
      <c r="H8" s="62">
        <f>VLOOKUP($B8,工作表1!$A$2:$N$203,9,0)</f>
        <v>0</v>
      </c>
      <c r="I8" s="62">
        <f>VLOOKUP($B8,工作表1!$A$2:$N$203,10,0)</f>
        <v>0</v>
      </c>
      <c r="J8" s="62" t="str">
        <f>VLOOKUP($B8,工作表1!$A$2:$N$203,11,0)</f>
        <v>謝祥宏</v>
      </c>
      <c r="K8" s="62" t="str">
        <f>VLOOKUP($B8,工作表1!$A$2:$N$203,12,0)</f>
        <v>苗栗縣公館鄉公館國民小學</v>
      </c>
      <c r="L8" s="62">
        <f>VLOOKUP($B8,工作表1!$A$2:$N$203,13,0)</f>
        <v>0</v>
      </c>
      <c r="M8" s="62">
        <f>VLOOKUP($B8,工作表1!$A$2:$N$203,14,0)</f>
        <v>0</v>
      </c>
    </row>
    <row r="9" spans="1:13" s="64" customFormat="1" ht="14.4">
      <c r="A9" s="73" t="s">
        <v>203</v>
      </c>
      <c r="B9" s="65" t="s">
        <v>291</v>
      </c>
      <c r="C9" s="74" t="s">
        <v>290</v>
      </c>
      <c r="D9" s="62" t="str">
        <f>VLOOKUP(B9,工作表1!$A$2:$N$203,5,0)</f>
        <v>黃皓珉</v>
      </c>
      <c r="E9" s="62" t="str">
        <f>VLOOKUP($B9,工作表1!$A$2:$N$203,6,0)</f>
        <v>苗栗縣公館鄉公館國民小學</v>
      </c>
      <c r="F9" s="62">
        <f>VLOOKUP($B9,工作表1!$A$2:$N$203,7,0)</f>
        <v>0</v>
      </c>
      <c r="G9" s="62">
        <f>VLOOKUP($B9,工作表1!$A$2:$N$203,8,0)</f>
        <v>0</v>
      </c>
      <c r="H9" s="62">
        <f>VLOOKUP($B9,工作表1!$A$2:$N$203,9,0)</f>
        <v>0</v>
      </c>
      <c r="I9" s="62">
        <f>VLOOKUP($B9,工作表1!$A$2:$N$203,10,0)</f>
        <v>0</v>
      </c>
      <c r="J9" s="62" t="str">
        <f>VLOOKUP($B9,工作表1!$A$2:$N$203,11,0)</f>
        <v>謝祥宏</v>
      </c>
      <c r="K9" s="62" t="str">
        <f>VLOOKUP($B9,工作表1!$A$2:$N$203,12,0)</f>
        <v>苗栗縣公館鄉公館國民小學</v>
      </c>
      <c r="L9" s="62">
        <f>VLOOKUP($B9,工作表1!$A$2:$N$203,13,0)</f>
        <v>0</v>
      </c>
      <c r="M9" s="62">
        <f>VLOOKUP($B9,工作表1!$A$2:$N$203,14,0)</f>
        <v>0</v>
      </c>
    </row>
    <row r="10" spans="1:13" s="64" customFormat="1" ht="14.4">
      <c r="A10" s="73" t="s">
        <v>203</v>
      </c>
      <c r="B10" s="65" t="s">
        <v>364</v>
      </c>
      <c r="C10" s="64" t="s">
        <v>365</v>
      </c>
      <c r="D10" s="62" t="str">
        <f>VLOOKUP(B10,工作表1!$A$2:$N$203,5,0)</f>
        <v>江祐騫</v>
      </c>
      <c r="E10" s="62" t="str">
        <f>VLOOKUP($B10,工作表1!$A$2:$N$203,6,0)</f>
        <v>苗栗縣公館鄉公館國民小學</v>
      </c>
      <c r="F10" s="62" t="str">
        <f>VLOOKUP($B10,工作表1!$A$2:$N$203,7,0)</f>
        <v>邱冠銘</v>
      </c>
      <c r="G10" s="62" t="str">
        <f>VLOOKUP($B10,工作表1!$A$2:$N$203,8,0)</f>
        <v>苗栗縣公館鄉公館國民小學</v>
      </c>
      <c r="H10" s="62">
        <f>VLOOKUP($B10,工作表1!$A$2:$N$203,9,0)</f>
        <v>0</v>
      </c>
      <c r="I10" s="62">
        <f>VLOOKUP($B10,工作表1!$A$2:$N$203,10,0)</f>
        <v>0</v>
      </c>
      <c r="J10" s="62" t="str">
        <f>VLOOKUP($B10,工作表1!$A$2:$N$203,11,0)</f>
        <v>謝祥宏</v>
      </c>
      <c r="K10" s="62" t="str">
        <f>VLOOKUP($B10,工作表1!$A$2:$N$203,12,0)</f>
        <v>苗栗縣公館鄉公館國民小學</v>
      </c>
      <c r="L10" s="62">
        <f>VLOOKUP($B10,工作表1!$A$2:$N$203,13,0)</f>
        <v>0</v>
      </c>
      <c r="M10" s="62">
        <f>VLOOKUP($B10,工作表1!$A$2:$N$203,14,0)</f>
        <v>0</v>
      </c>
    </row>
  </sheetData>
  <phoneticPr fontId="1" type="noConversion"/>
  <conditionalFormatting sqref="B2:B3 B5:B10">
    <cfRule type="duplicateValues" dxfId="14" priority="3"/>
  </conditionalFormatting>
  <conditionalFormatting sqref="B4">
    <cfRule type="duplicateValues" dxfId="13" priority="2"/>
  </conditionalFormatting>
  <conditionalFormatting sqref="B4">
    <cfRule type="duplicateValues" dxfId="12" priority="1"/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6"/>
  <sheetViews>
    <sheetView workbookViewId="0">
      <selection activeCell="D11" sqref="D11"/>
    </sheetView>
  </sheetViews>
  <sheetFormatPr defaultColWidth="9.125" defaultRowHeight="15"/>
  <cols>
    <col min="1" max="1" width="9.125" style="79"/>
    <col min="2" max="2" width="14.875" style="79" bestFit="1" customWidth="1"/>
    <col min="3" max="3" width="30.875" style="79" bestFit="1" customWidth="1"/>
    <col min="4" max="4" width="9.125" style="79"/>
    <col min="5" max="5" width="31" style="79" customWidth="1"/>
    <col min="6" max="6" width="9.125" style="79"/>
    <col min="7" max="7" width="34.75" style="79" customWidth="1"/>
    <col min="8" max="8" width="9.125" style="79"/>
    <col min="9" max="9" width="36.75" style="79" customWidth="1"/>
    <col min="10" max="10" width="9.125" style="79"/>
    <col min="11" max="11" width="32.375" style="79" customWidth="1"/>
    <col min="12" max="12" width="9.125" style="79"/>
    <col min="13" max="13" width="31.25" style="79" customWidth="1"/>
    <col min="14" max="16384" width="9.125" style="79"/>
  </cols>
  <sheetData>
    <row r="1" spans="1:13">
      <c r="A1" s="55" t="s">
        <v>0</v>
      </c>
      <c r="B1" s="1" t="s">
        <v>1</v>
      </c>
      <c r="C1" s="1" t="s">
        <v>2</v>
      </c>
      <c r="D1" s="61" t="s">
        <v>770</v>
      </c>
      <c r="E1" s="61" t="s">
        <v>771</v>
      </c>
      <c r="F1" s="61" t="s">
        <v>772</v>
      </c>
      <c r="G1" s="61" t="s">
        <v>773</v>
      </c>
      <c r="H1" s="61" t="s">
        <v>774</v>
      </c>
      <c r="I1" s="61" t="s">
        <v>775</v>
      </c>
      <c r="J1" s="61" t="s">
        <v>776</v>
      </c>
      <c r="K1" s="61" t="s">
        <v>777</v>
      </c>
      <c r="L1" s="61" t="s">
        <v>778</v>
      </c>
      <c r="M1" s="61" t="s">
        <v>779</v>
      </c>
    </row>
    <row r="2" spans="1:13" s="2" customFormat="1" ht="14.4">
      <c r="A2" s="5" t="s">
        <v>13</v>
      </c>
      <c r="B2" s="6" t="s">
        <v>16</v>
      </c>
      <c r="C2" s="2" t="s">
        <v>17</v>
      </c>
      <c r="D2" s="77" t="str">
        <f>VLOOKUP(B2,工作表1!$A$2:$N$203,5,0)</f>
        <v>王鈞毅</v>
      </c>
      <c r="E2" s="77" t="str">
        <f>VLOOKUP($B2,工作表1!$A$2:$N$203,6,0)</f>
        <v>國立嘉義大學附設實驗國民小學</v>
      </c>
      <c r="F2" s="77" t="str">
        <f>VLOOKUP($B2,工作表1!$A$2:$N$203,7,0)</f>
        <v>周寬宥</v>
      </c>
      <c r="G2" s="77" t="str">
        <f>VLOOKUP($B2,工作表1!$A$2:$N$203,8,0)</f>
        <v>國立嘉義大學附設實驗國民小學</v>
      </c>
      <c r="H2" s="77" t="str">
        <f>VLOOKUP($B2,工作表1!$A$2:$N$203,9,0)</f>
        <v>周宇萱</v>
      </c>
      <c r="I2" s="77" t="str">
        <f>VLOOKUP($B2,工作表1!$A$2:$N$203,10,0)</f>
        <v>國立嘉義大學附設實驗國民小學</v>
      </c>
      <c r="J2" s="77" t="str">
        <f>VLOOKUP($B2,工作表1!$A$2:$N$203,11,0)</f>
        <v>翁秀玉</v>
      </c>
      <c r="K2" s="77" t="str">
        <f>VLOOKUP($B2,工作表1!$A$2:$N$203,12,0)</f>
        <v>國立嘉義大學附設實驗國民小學</v>
      </c>
      <c r="L2" s="77" t="str">
        <f>VLOOKUP($B2,工作表1!$A$2:$N$203,13,0)</f>
        <v>林秀貞</v>
      </c>
      <c r="M2" s="77" t="str">
        <f>VLOOKUP($B2,工作表1!$A$2:$N$203,14,0)</f>
        <v>嘉義市東區文雅國民小學</v>
      </c>
    </row>
    <row r="3" spans="1:13" s="2" customFormat="1" ht="14.4">
      <c r="A3" s="5" t="s">
        <v>13</v>
      </c>
      <c r="B3" s="6" t="s">
        <v>23</v>
      </c>
      <c r="C3" s="2" t="s">
        <v>24</v>
      </c>
      <c r="D3" s="77" t="str">
        <f>VLOOKUP(B3,工作表1!$A$2:$N$203,5,0)</f>
        <v>劉家妤</v>
      </c>
      <c r="E3" s="77" t="str">
        <f>VLOOKUP($B3,工作表1!$A$2:$N$203,6,0)</f>
        <v>國立嘉義大學附設實驗國民小學</v>
      </c>
      <c r="F3" s="77" t="str">
        <f>VLOOKUP($B3,工作表1!$A$2:$N$203,7,0)</f>
        <v>張允誠</v>
      </c>
      <c r="G3" s="77" t="str">
        <f>VLOOKUP($B3,工作表1!$A$2:$N$203,8,0)</f>
        <v>國立嘉義大學附設實驗國民小學</v>
      </c>
      <c r="H3" s="77" t="str">
        <f>VLOOKUP($B3,工作表1!$A$2:$N$203,9,0)</f>
        <v>李可晴</v>
      </c>
      <c r="I3" s="77" t="str">
        <f>VLOOKUP($B3,工作表1!$A$2:$N$203,10,0)</f>
        <v>國立嘉義大學附設實驗國民小學</v>
      </c>
      <c r="J3" s="77" t="str">
        <f>VLOOKUP($B3,工作表1!$A$2:$N$203,11,0)</f>
        <v>王冠茵</v>
      </c>
      <c r="K3" s="77" t="str">
        <f>VLOOKUP($B3,工作表1!$A$2:$N$203,12,0)</f>
        <v>國立嘉義大學附設實驗國民小學</v>
      </c>
      <c r="L3" s="77" t="str">
        <f>VLOOKUP($B3,工作表1!$A$2:$N$203,13,0)</f>
        <v>翁秀玉</v>
      </c>
      <c r="M3" s="77" t="str">
        <f>VLOOKUP($B3,工作表1!$A$2:$N$203,14,0)</f>
        <v>國立嘉義大學附設實驗國民小學</v>
      </c>
    </row>
    <row r="4" spans="1:13" s="2" customFormat="1" ht="14.4">
      <c r="A4" s="5" t="s">
        <v>13</v>
      </c>
      <c r="B4" s="6" t="s">
        <v>40</v>
      </c>
      <c r="C4" s="2" t="s">
        <v>41</v>
      </c>
      <c r="D4" s="77" t="str">
        <f>VLOOKUP(B4,工作表1!$A$2:$N$203,5,0)</f>
        <v>蘇楷文</v>
      </c>
      <c r="E4" s="77" t="str">
        <f>VLOOKUP($B4,工作表1!$A$2:$N$203,6,0)</f>
        <v>國立嘉義大學附設實驗國民小學</v>
      </c>
      <c r="F4" s="77" t="str">
        <f>VLOOKUP($B4,工作表1!$A$2:$N$203,7,0)</f>
        <v>蘇品睿</v>
      </c>
      <c r="G4" s="77" t="str">
        <f>VLOOKUP($B4,工作表1!$A$2:$N$203,8,0)</f>
        <v>國立嘉義大學附設實驗國民小學</v>
      </c>
      <c r="H4" s="77" t="str">
        <f>VLOOKUP($B4,工作表1!$A$2:$N$203,9,0)</f>
        <v>劉家妤</v>
      </c>
      <c r="I4" s="77" t="str">
        <f>VLOOKUP($B4,工作表1!$A$2:$N$203,10,0)</f>
        <v>國立嘉義大學附設實驗國民小學</v>
      </c>
      <c r="J4" s="77" t="str">
        <f>VLOOKUP($B4,工作表1!$A$2:$N$203,11,0)</f>
        <v>蘇振銘</v>
      </c>
      <c r="K4" s="77" t="str">
        <f>VLOOKUP($B4,工作表1!$A$2:$N$203,12,0)</f>
        <v>國立嘉義大學附設實驗國民小學</v>
      </c>
      <c r="L4" s="77" t="str">
        <f>VLOOKUP($B4,工作表1!$A$2:$N$203,13,0)</f>
        <v>翁秀玉</v>
      </c>
      <c r="M4" s="77" t="str">
        <f>VLOOKUP($B4,工作表1!$A$2:$N$203,14,0)</f>
        <v>國立嘉義大學附設實驗國民小學</v>
      </c>
    </row>
    <row r="5" spans="1:13" s="2" customFormat="1" ht="14.4">
      <c r="A5" s="5" t="s">
        <v>13</v>
      </c>
      <c r="B5" s="6" t="s">
        <v>59</v>
      </c>
      <c r="C5" s="2" t="s">
        <v>60</v>
      </c>
      <c r="D5" s="77" t="str">
        <f>VLOOKUP(B5,工作表1!$A$2:$N$203,5,0)</f>
        <v>李可晴</v>
      </c>
      <c r="E5" s="77" t="str">
        <f>VLOOKUP($B5,工作表1!$A$2:$N$203,6,0)</f>
        <v>國立嘉義大學附設實驗國民小學</v>
      </c>
      <c r="F5" s="77" t="str">
        <f>VLOOKUP($B5,工作表1!$A$2:$N$203,7,0)</f>
        <v>李亮穎</v>
      </c>
      <c r="G5" s="77" t="str">
        <f>VLOOKUP($B5,工作表1!$A$2:$N$203,8,0)</f>
        <v>國立嘉義大學附設實驗國民小學</v>
      </c>
      <c r="H5" s="77">
        <f>VLOOKUP($B5,工作表1!$A$2:$N$203,9,0)</f>
        <v>0</v>
      </c>
      <c r="I5" s="77">
        <f>VLOOKUP($B5,工作表1!$A$2:$N$203,10,0)</f>
        <v>0</v>
      </c>
      <c r="J5" s="77" t="str">
        <f>VLOOKUP($B5,工作表1!$A$2:$N$203,11,0)</f>
        <v>翁秀玉</v>
      </c>
      <c r="K5" s="77" t="str">
        <f>VLOOKUP($B5,工作表1!$A$2:$N$203,12,0)</f>
        <v>國立嘉義大學附設實驗國民小學</v>
      </c>
      <c r="L5" s="77" t="str">
        <f>VLOOKUP($B5,工作表1!$A$2:$N$203,13,0)</f>
        <v>林秀貞</v>
      </c>
      <c r="M5" s="77" t="str">
        <f>VLOOKUP($B5,工作表1!$A$2:$N$203,14,0)</f>
        <v>國立嘉義大學附設實驗國民小學</v>
      </c>
    </row>
    <row r="6" spans="1:13" s="2" customFormat="1" ht="14.4">
      <c r="A6" s="5" t="s">
        <v>13</v>
      </c>
      <c r="B6" s="6" t="s">
        <v>27</v>
      </c>
      <c r="C6" s="2" t="s">
        <v>28</v>
      </c>
      <c r="D6" s="77" t="str">
        <f>VLOOKUP(B6,工作表1!$A$2:$N$203,5,0)</f>
        <v>林庭羽</v>
      </c>
      <c r="E6" s="77" t="str">
        <f>VLOOKUP($B6,工作表1!$A$2:$N$203,6,0)</f>
        <v>嘉義市市立嘉北國民小學</v>
      </c>
      <c r="F6" s="77" t="str">
        <f>VLOOKUP($B6,工作表1!$A$2:$N$203,7,0)</f>
        <v>林瑋宸</v>
      </c>
      <c r="G6" s="77" t="str">
        <f>VLOOKUP($B6,工作表1!$A$2:$N$203,8,0)</f>
        <v>國立嘉義大學附設實驗國民小學</v>
      </c>
      <c r="H6" s="77" t="str">
        <f>VLOOKUP($B6,工作表1!$A$2:$N$203,9,0)</f>
        <v>林樂穎</v>
      </c>
      <c r="I6" s="77" t="str">
        <f>VLOOKUP($B6,工作表1!$A$2:$N$203,10,0)</f>
        <v>國立嘉義大學附設實驗國民小學</v>
      </c>
      <c r="J6" s="77" t="str">
        <f>VLOOKUP($B6,工作表1!$A$2:$N$203,11,0)</f>
        <v>蔡依琳</v>
      </c>
      <c r="K6" s="77" t="str">
        <f>VLOOKUP($B6,工作表1!$A$2:$N$203,12,0)</f>
        <v>嘉義市市立北興國民中學</v>
      </c>
      <c r="L6" s="77" t="str">
        <f>VLOOKUP($B6,工作表1!$A$2:$N$203,13,0)</f>
        <v>翁秀玉</v>
      </c>
      <c r="M6" s="77" t="str">
        <f>VLOOKUP($B6,工作表1!$A$2:$N$203,14,0)</f>
        <v>國立嘉義大學附設實驗國民小學</v>
      </c>
    </row>
    <row r="7" spans="1:13" s="2" customFormat="1" ht="14.4">
      <c r="A7" s="5" t="s">
        <v>13</v>
      </c>
      <c r="B7" s="6" t="s">
        <v>44</v>
      </c>
      <c r="C7" s="2" t="s">
        <v>45</v>
      </c>
      <c r="D7" s="77" t="str">
        <f>VLOOKUP(B7,工作表1!$A$2:$N$203,5,0)</f>
        <v>黃韋瑄</v>
      </c>
      <c r="E7" s="77" t="str">
        <f>VLOOKUP($B7,工作表1!$A$2:$N$203,6,0)</f>
        <v>嘉義縣中埔鄉和睦國民小學</v>
      </c>
      <c r="F7" s="77" t="str">
        <f>VLOOKUP($B7,工作表1!$A$2:$N$203,7,0)</f>
        <v>羅靖雯</v>
      </c>
      <c r="G7" s="77" t="str">
        <f>VLOOKUP($B7,工作表1!$A$2:$N$203,8,0)</f>
        <v>嘉義縣中埔鄉和睦國民小學</v>
      </c>
      <c r="H7" s="77" t="str">
        <f>VLOOKUP($B7,工作表1!$A$2:$N$203,9,0)</f>
        <v>何季穎</v>
      </c>
      <c r="I7" s="77" t="str">
        <f>VLOOKUP($B7,工作表1!$A$2:$N$203,10,0)</f>
        <v>嘉義縣中埔鄉和睦國民小學</v>
      </c>
      <c r="J7" s="77" t="str">
        <f>VLOOKUP($B7,工作表1!$A$2:$N$203,11,0)</f>
        <v>王秀中</v>
      </c>
      <c r="K7" s="77" t="str">
        <f>VLOOKUP($B7,工作表1!$A$2:$N$203,12,0)</f>
        <v>嘉義縣中埔鄉和睦國民小學</v>
      </c>
      <c r="L7" s="77" t="str">
        <f>VLOOKUP($B7,工作表1!$A$2:$N$203,13,0)</f>
        <v>籃曉翠</v>
      </c>
      <c r="M7" s="77" t="str">
        <f>VLOOKUP($B7,工作表1!$A$2:$N$203,14,0)</f>
        <v>嘉義縣中埔鄉和睦國民小學</v>
      </c>
    </row>
    <row r="8" spans="1:13" s="2" customFormat="1" ht="14.4">
      <c r="A8" s="5" t="s">
        <v>13</v>
      </c>
      <c r="B8" s="6" t="s">
        <v>152</v>
      </c>
      <c r="C8" s="2" t="s">
        <v>153</v>
      </c>
      <c r="D8" s="77" t="str">
        <f>VLOOKUP(B8,工作表1!$A$2:$N$203,5,0)</f>
        <v>林芯伃</v>
      </c>
      <c r="E8" s="77" t="str">
        <f>VLOOKUP($B8,工作表1!$A$2:$N$203,6,0)</f>
        <v>嘉義縣中埔鄉和睦國民小學</v>
      </c>
      <c r="F8" s="77" t="str">
        <f>VLOOKUP($B8,工作表1!$A$2:$N$203,7,0)</f>
        <v>陳允凱</v>
      </c>
      <c r="G8" s="77" t="str">
        <f>VLOOKUP($B8,工作表1!$A$2:$N$203,8,0)</f>
        <v>嘉義縣中埔鄉和睦國民小學</v>
      </c>
      <c r="H8" s="77">
        <f>VLOOKUP($B8,工作表1!$A$2:$N$203,9,0)</f>
        <v>0</v>
      </c>
      <c r="I8" s="77">
        <f>VLOOKUP($B8,工作表1!$A$2:$N$203,10,0)</f>
        <v>0</v>
      </c>
      <c r="J8" s="77" t="str">
        <f>VLOOKUP($B8,工作表1!$A$2:$N$203,11,0)</f>
        <v>陳勝哲</v>
      </c>
      <c r="K8" s="77" t="str">
        <f>VLOOKUP($B8,工作表1!$A$2:$N$203,12,0)</f>
        <v>嘉義縣中埔鄉和睦國民小學</v>
      </c>
      <c r="L8" s="77" t="str">
        <f>VLOOKUP($B8,工作表1!$A$2:$N$203,13,0)</f>
        <v>張宏名</v>
      </c>
      <c r="M8" s="77" t="str">
        <f>VLOOKUP($B8,工作表1!$A$2:$N$203,14,0)</f>
        <v>嘉義縣中埔鄉和睦國民小學</v>
      </c>
    </row>
    <row r="9" spans="1:13" s="2" customFormat="1" ht="14.4">
      <c r="A9" s="5" t="s">
        <v>626</v>
      </c>
      <c r="B9" s="6" t="s">
        <v>641</v>
      </c>
      <c r="C9" s="2" t="s">
        <v>642</v>
      </c>
      <c r="D9" s="2" t="str">
        <f>VLOOKUP($B9,工作表3!$A$2:$N$77,5,0)</f>
        <v>戴政良</v>
      </c>
      <c r="E9" s="2" t="str">
        <f>VLOOKUP($B9,工作表3!$A$2:$N$77,6,0)</f>
        <v>國立東石高級中學</v>
      </c>
      <c r="F9" s="2" t="str">
        <f>VLOOKUP($B9,工作表3!$A$2:$N$138,7,0)</f>
        <v>蔡玉鳳</v>
      </c>
      <c r="G9" s="2" t="str">
        <f>VLOOKUP($B9,工作表3!$A$2:$N$138,8,0)</f>
        <v>國立東石高級中學</v>
      </c>
      <c r="H9" s="2" t="str">
        <f>VLOOKUP($B9,工作表3!$A$2:$N$138,9,0)</f>
        <v>梁芷綾</v>
      </c>
      <c r="I9" s="2" t="str">
        <f>VLOOKUP($B9,工作表3!$A$2:$N$138,10,0)</f>
        <v>國立東石高級中學</v>
      </c>
      <c r="J9" s="2" t="str">
        <f>VLOOKUP($B9,工作表3!$A$2:$N$138,11,0)</f>
        <v>梁文俊</v>
      </c>
      <c r="K9" s="2" t="str">
        <f>VLOOKUP($B9,工作表3!$A$2:$N$138,12,0)</f>
        <v>國立東石高級中學</v>
      </c>
      <c r="L9" s="2" t="str">
        <f>VLOOKUP($B9,工作表3!$A$2:$N$138,13,0)</f>
        <v>黃佳慧</v>
      </c>
      <c r="M9" s="2" t="str">
        <f>VLOOKUP($B9,工作表3!$A$2:$N$138,14,0)</f>
        <v>嘉義縣朴子市朴子國民小學</v>
      </c>
    </row>
    <row r="10" spans="1:13" s="2" customFormat="1" ht="14.4">
      <c r="A10" s="8" t="s">
        <v>62</v>
      </c>
      <c r="B10" s="78" t="s">
        <v>114</v>
      </c>
      <c r="C10" s="2" t="s">
        <v>115</v>
      </c>
      <c r="D10" s="77" t="str">
        <f>VLOOKUP(B10,工作表1!$A$2:$N$203,5,0)</f>
        <v>沈宣佑</v>
      </c>
      <c r="E10" s="77" t="str">
        <f>VLOOKUP($B10,工作表1!$A$2:$N$203,6,0)</f>
        <v>國立嘉義大學附設實驗國民小學</v>
      </c>
      <c r="F10" s="77" t="str">
        <f>VLOOKUP($B10,工作表1!$A$2:$N$203,7,0)</f>
        <v>王子嘉</v>
      </c>
      <c r="G10" s="77" t="str">
        <f>VLOOKUP($B10,工作表1!$A$2:$N$203,8,0)</f>
        <v>國立嘉義大學附設實驗國民小學</v>
      </c>
      <c r="H10" s="77" t="str">
        <f>VLOOKUP($B10,工作表1!$A$2:$N$203,9,0)</f>
        <v>王郁瑩</v>
      </c>
      <c r="I10" s="77" t="str">
        <f>VLOOKUP($B10,工作表1!$A$2:$N$203,10,0)</f>
        <v>國立嘉義大學附設實驗國民小學</v>
      </c>
      <c r="J10" s="77" t="str">
        <f>VLOOKUP($B10,工作表1!$A$2:$N$203,11,0)</f>
        <v>沈奕成</v>
      </c>
      <c r="K10" s="77" t="str">
        <f>VLOOKUP($B10,工作表1!$A$2:$N$203,12,0)</f>
        <v>嘉義市北興國民中學</v>
      </c>
      <c r="L10" s="77" t="str">
        <f>VLOOKUP($B10,工作表1!$A$2:$N$203,13,0)</f>
        <v>翁秀玉</v>
      </c>
      <c r="M10" s="77" t="str">
        <f>VLOOKUP($B10,工作表1!$A$2:$N$203,14,0)</f>
        <v>國立嘉義大學附設實驗國民小學</v>
      </c>
    </row>
    <row r="11" spans="1:13" s="2" customFormat="1" ht="14.4">
      <c r="A11" s="8" t="s">
        <v>62</v>
      </c>
      <c r="B11" s="78" t="s">
        <v>116</v>
      </c>
      <c r="C11" s="2" t="s">
        <v>117</v>
      </c>
      <c r="D11" s="77" t="str">
        <f>VLOOKUP(B11,工作表1!$A$2:$N$203,5,0)</f>
        <v>曾宥瑄</v>
      </c>
      <c r="E11" s="77" t="str">
        <f>VLOOKUP($B11,工作表1!$A$2:$N$203,6,0)</f>
        <v>國立嘉義大學附設實驗國民小學</v>
      </c>
      <c r="F11" s="77" t="str">
        <f>VLOOKUP($B11,工作表1!$A$2:$N$203,7,0)</f>
        <v>吳郁然</v>
      </c>
      <c r="G11" s="77" t="str">
        <f>VLOOKUP($B11,工作表1!$A$2:$N$203,8,0)</f>
        <v>國立嘉義大學附設實驗國民小學</v>
      </c>
      <c r="H11" s="77" t="str">
        <f>VLOOKUP($B11,工作表1!$A$2:$N$203,9,0)</f>
        <v>曾亦均</v>
      </c>
      <c r="I11" s="77" t="str">
        <f>VLOOKUP($B11,工作表1!$A$2:$N$203,10,0)</f>
        <v>國立嘉義大學附設實驗國民小學</v>
      </c>
      <c r="J11" s="77" t="str">
        <f>VLOOKUP($B11,工作表1!$A$2:$N$203,11,0)</f>
        <v>曾永祥</v>
      </c>
      <c r="K11" s="77" t="str">
        <f>VLOOKUP($B11,工作表1!$A$2:$N$203,12,0)</f>
        <v>嘉義市嘉義國中</v>
      </c>
      <c r="L11" s="77" t="str">
        <f>VLOOKUP($B11,工作表1!$A$2:$N$203,13,0)</f>
        <v>翁秀玉</v>
      </c>
      <c r="M11" s="77" t="str">
        <f>VLOOKUP($B11,工作表1!$A$2:$N$203,14,0)</f>
        <v>國立嘉義大學附設實驗國民小學</v>
      </c>
    </row>
    <row r="12" spans="1:13" s="2" customFormat="1" ht="14.4">
      <c r="A12" s="8" t="s">
        <v>62</v>
      </c>
      <c r="B12" s="78" t="s">
        <v>190</v>
      </c>
      <c r="C12" s="2" t="s">
        <v>191</v>
      </c>
      <c r="D12" s="77" t="str">
        <f>VLOOKUP(B12,工作表1!$A$2:$N$203,5,0)</f>
        <v>李亮穎</v>
      </c>
      <c r="E12" s="77" t="str">
        <f>VLOOKUP($B12,工作表1!$A$2:$N$203,6,0)</f>
        <v>國立嘉義大學附設實驗國民小學</v>
      </c>
      <c r="F12" s="77" t="str">
        <f>VLOOKUP($B12,工作表1!$A$2:$N$203,7,0)</f>
        <v>王子岳</v>
      </c>
      <c r="G12" s="77" t="str">
        <f>VLOOKUP($B12,工作表1!$A$2:$N$203,8,0)</f>
        <v>國立嘉義大學附設實驗國民小學</v>
      </c>
      <c r="H12" s="77" t="str">
        <f>VLOOKUP($B12,工作表1!$A$2:$N$203,9,0)</f>
        <v>張恆瑞</v>
      </c>
      <c r="I12" s="77" t="str">
        <f>VLOOKUP($B12,工作表1!$A$2:$N$203,10,0)</f>
        <v>國立嘉義大學附設實驗國民小學</v>
      </c>
      <c r="J12" s="77" t="str">
        <f>VLOOKUP($B12,工作表1!$A$2:$N$203,11,0)</f>
        <v>翁秀玉</v>
      </c>
      <c r="K12" s="77" t="str">
        <f>VLOOKUP($B12,工作表1!$A$2:$N$203,12,0)</f>
        <v>國立嘉義大學附設實驗國民小學</v>
      </c>
      <c r="L12" s="77" t="str">
        <f>VLOOKUP($B12,工作表1!$A$2:$N$203,13,0)</f>
        <v>林秀貞</v>
      </c>
      <c r="M12" s="77" t="str">
        <f>VLOOKUP($B12,工作表1!$A$2:$N$203,14,0)</f>
        <v>嘉義市東區文雅國民小學</v>
      </c>
    </row>
    <row r="13" spans="1:13" s="2" customFormat="1" ht="14.4">
      <c r="A13" s="8" t="s">
        <v>62</v>
      </c>
      <c r="B13" s="78" t="s">
        <v>118</v>
      </c>
      <c r="C13" s="2" t="s">
        <v>119</v>
      </c>
      <c r="D13" s="77" t="str">
        <f>VLOOKUP(B13,工作表1!$A$2:$N$203,5,0)</f>
        <v>林慧姸</v>
      </c>
      <c r="E13" s="77" t="str">
        <f>VLOOKUP($B13,工作表1!$A$2:$N$203,6,0)</f>
        <v>嘉義市東區蘭潭國民小學</v>
      </c>
      <c r="F13" s="77" t="str">
        <f>VLOOKUP($B13,工作表1!$A$2:$N$203,7,0)</f>
        <v>林文隆</v>
      </c>
      <c r="G13" s="77" t="str">
        <f>VLOOKUP($B13,工作表1!$A$2:$N$203,8,0)</f>
        <v>嘉義市東區蘭潭國民小學</v>
      </c>
      <c r="H13" s="77">
        <f>VLOOKUP($B13,工作表1!$A$2:$N$203,9,0)</f>
        <v>0</v>
      </c>
      <c r="I13" s="77">
        <f>VLOOKUP($B13,工作表1!$A$2:$N$203,10,0)</f>
        <v>0</v>
      </c>
      <c r="J13" s="77" t="str">
        <f>VLOOKUP($B13,工作表1!$A$2:$N$203,11,0)</f>
        <v>陳威廷</v>
      </c>
      <c r="K13" s="77" t="str">
        <f>VLOOKUP($B13,工作表1!$A$2:$N$203,12,0)</f>
        <v>嘉義市東區蘭潭國民小學</v>
      </c>
      <c r="L13" s="77" t="str">
        <f>VLOOKUP($B13,工作表1!$A$2:$N$203,13,0)</f>
        <v>翁秀玉</v>
      </c>
      <c r="M13" s="77" t="str">
        <f>VLOOKUP($B13,工作表1!$A$2:$N$203,14,0)</f>
        <v>國立嘉義大學附設實驗國民小學</v>
      </c>
    </row>
    <row r="14" spans="1:13" s="2" customFormat="1" ht="14.4">
      <c r="A14" s="8" t="s">
        <v>62</v>
      </c>
      <c r="B14" s="78" t="s">
        <v>175</v>
      </c>
      <c r="C14" s="2" t="s">
        <v>176</v>
      </c>
      <c r="D14" s="77" t="str">
        <f>VLOOKUP(B14,工作表1!$A$2:$N$203,5,0)</f>
        <v>鄭育佑</v>
      </c>
      <c r="E14" s="77" t="str">
        <f>VLOOKUP($B14,工作表1!$A$2:$N$203,6,0)</f>
        <v>嘉義市東區蘭潭國民小學</v>
      </c>
      <c r="F14" s="77" t="str">
        <f>VLOOKUP($B14,工作表1!$A$2:$N$203,7,0)</f>
        <v>鄭家安</v>
      </c>
      <c r="G14" s="77" t="str">
        <f>VLOOKUP($B14,工作表1!$A$2:$N$203,8,0)</f>
        <v>嘉義市東區蘭潭國民小學</v>
      </c>
      <c r="H14" s="77" t="str">
        <f>VLOOKUP($B14,工作表1!$A$2:$N$203,9,0)</f>
        <v>李可晴</v>
      </c>
      <c r="I14" s="77" t="str">
        <f>VLOOKUP($B14,工作表1!$A$2:$N$203,10,0)</f>
        <v>國立嘉義大學附設實驗國民小學</v>
      </c>
      <c r="J14" s="77" t="str">
        <f>VLOOKUP($B14,工作表1!$A$2:$N$203,11,0)</f>
        <v>陳威廷</v>
      </c>
      <c r="K14" s="77" t="str">
        <f>VLOOKUP($B14,工作表1!$A$2:$N$203,12,0)</f>
        <v>嘉義市東區蘭潭國民小學</v>
      </c>
      <c r="L14" s="77" t="str">
        <f>VLOOKUP($B14,工作表1!$A$2:$N$203,13,0)</f>
        <v>翁秀玉</v>
      </c>
      <c r="M14" s="77" t="str">
        <f>VLOOKUP($B14,工作表1!$A$2:$N$203,14,0)</f>
        <v>國立嘉義大學附設實驗國民小學</v>
      </c>
    </row>
    <row r="15" spans="1:13" s="2" customFormat="1" ht="14.4">
      <c r="A15" s="8" t="s">
        <v>62</v>
      </c>
      <c r="B15" s="78" t="s">
        <v>85</v>
      </c>
      <c r="C15" s="2" t="s">
        <v>86</v>
      </c>
      <c r="D15" s="77" t="str">
        <f>VLOOKUP(B15,工作表1!$A$2:$N$203,5,0)</f>
        <v>岳聖珉</v>
      </c>
      <c r="E15" s="77" t="str">
        <f>VLOOKUP($B15,工作表1!$A$2:$N$203,6,0)</f>
        <v>嘉義縣中埔鄉和睦國民小學</v>
      </c>
      <c r="F15" s="77" t="str">
        <f>VLOOKUP($B15,工作表1!$A$2:$N$203,7,0)</f>
        <v>賴佩柔</v>
      </c>
      <c r="G15" s="77" t="str">
        <f>VLOOKUP($B15,工作表1!$A$2:$N$203,8,0)</f>
        <v>嘉義縣中埔鄉和睦國民小學</v>
      </c>
      <c r="H15" s="77">
        <f>VLOOKUP($B15,工作表1!$A$2:$N$203,9,0)</f>
        <v>0</v>
      </c>
      <c r="I15" s="77">
        <f>VLOOKUP($B15,工作表1!$A$2:$N$203,10,0)</f>
        <v>0</v>
      </c>
      <c r="J15" s="77" t="str">
        <f>VLOOKUP($B15,工作表1!$A$2:$N$203,11,0)</f>
        <v>謝佩芳</v>
      </c>
      <c r="K15" s="77" t="str">
        <f>VLOOKUP($B15,工作表1!$A$2:$N$203,12,0)</f>
        <v>嘉義縣中埔鄉和睦國民小學</v>
      </c>
      <c r="L15" s="77" t="str">
        <f>VLOOKUP($B15,工作表1!$A$2:$N$203,13,0)</f>
        <v>曾凱堂</v>
      </c>
      <c r="M15" s="77" t="str">
        <f>VLOOKUP($B15,工作表1!$A$2:$N$203,14,0)</f>
        <v>嘉義縣中埔鄉和睦國民小學</v>
      </c>
    </row>
    <row r="16" spans="1:13" s="2" customFormat="1" ht="14.4">
      <c r="A16" s="8" t="s">
        <v>62</v>
      </c>
      <c r="B16" s="78" t="s">
        <v>89</v>
      </c>
      <c r="C16" s="2" t="s">
        <v>90</v>
      </c>
      <c r="D16" s="77" t="str">
        <f>VLOOKUP(B16,工作表1!$A$2:$N$203,5,0)</f>
        <v>李昀澤</v>
      </c>
      <c r="E16" s="77" t="str">
        <f>VLOOKUP($B16,工作表1!$A$2:$N$203,6,0)</f>
        <v>嘉義縣中埔鄉和睦國民小學</v>
      </c>
      <c r="F16" s="77" t="str">
        <f>VLOOKUP($B16,工作表1!$A$2:$N$203,7,0)</f>
        <v>鄧潔如</v>
      </c>
      <c r="G16" s="77" t="str">
        <f>VLOOKUP($B16,工作表1!$A$2:$N$203,8,0)</f>
        <v>嘉義縣中埔鄉和睦國民小學</v>
      </c>
      <c r="H16" s="77">
        <f>VLOOKUP($B16,工作表1!$A$2:$N$203,9,0)</f>
        <v>0</v>
      </c>
      <c r="I16" s="77">
        <f>VLOOKUP($B16,工作表1!$A$2:$N$203,10,0)</f>
        <v>0</v>
      </c>
      <c r="J16" s="77" t="str">
        <f>VLOOKUP($B16,工作表1!$A$2:$N$203,11,0)</f>
        <v>李宗憲</v>
      </c>
      <c r="K16" s="77" t="str">
        <f>VLOOKUP($B16,工作表1!$A$2:$N$203,12,0)</f>
        <v>嘉義縣中埔鄉和睦國民小學</v>
      </c>
      <c r="L16" s="77" t="str">
        <f>VLOOKUP($B16,工作表1!$A$2:$N$203,13,0)</f>
        <v>李佩儒</v>
      </c>
      <c r="M16" s="77" t="str">
        <f>VLOOKUP($B16,工作表1!$A$2:$N$203,14,0)</f>
        <v>嘉義縣中埔鄉和睦國民小學</v>
      </c>
    </row>
    <row r="17" spans="1:13" s="2" customFormat="1" ht="14.4">
      <c r="A17" s="8" t="s">
        <v>62</v>
      </c>
      <c r="B17" s="78" t="s">
        <v>122</v>
      </c>
      <c r="C17" s="2" t="s">
        <v>123</v>
      </c>
      <c r="D17" s="77" t="str">
        <f>VLOOKUP(B17,工作表1!$A$2:$N$203,5,0)</f>
        <v>鐘煜翔</v>
      </c>
      <c r="E17" s="77" t="str">
        <f>VLOOKUP($B17,工作表1!$A$2:$N$203,6,0)</f>
        <v>嘉義縣中埔鄉和睦國民小學</v>
      </c>
      <c r="F17" s="77" t="str">
        <f>VLOOKUP($B17,工作表1!$A$2:$N$203,7,0)</f>
        <v>林宥呈</v>
      </c>
      <c r="G17" s="77" t="str">
        <f>VLOOKUP($B17,工作表1!$A$2:$N$203,8,0)</f>
        <v>嘉義縣中埔鄉和睦國民小學</v>
      </c>
      <c r="H17" s="77">
        <f>VLOOKUP($B17,工作表1!$A$2:$N$203,9,0)</f>
        <v>0</v>
      </c>
      <c r="I17" s="77">
        <f>VLOOKUP($B17,工作表1!$A$2:$N$203,10,0)</f>
        <v>0</v>
      </c>
      <c r="J17" s="77" t="str">
        <f>VLOOKUP($B17,工作表1!$A$2:$N$203,11,0)</f>
        <v>張素蓮</v>
      </c>
      <c r="K17" s="77" t="str">
        <f>VLOOKUP($B17,工作表1!$A$2:$N$203,12,0)</f>
        <v>嘉義縣中埔鄉和睦國民小學</v>
      </c>
      <c r="L17" s="77" t="str">
        <f>VLOOKUP($B17,工作表1!$A$2:$N$203,13,0)</f>
        <v>蔡承芳</v>
      </c>
      <c r="M17" s="77" t="str">
        <f>VLOOKUP($B17,工作表1!$A$2:$N$203,14,0)</f>
        <v>嘉義縣中埔鄉和睦國民小學</v>
      </c>
    </row>
    <row r="18" spans="1:13" s="2" customFormat="1" ht="14.4">
      <c r="A18" s="8" t="s">
        <v>62</v>
      </c>
      <c r="B18" s="78" t="s">
        <v>137</v>
      </c>
      <c r="C18" s="2" t="s">
        <v>138</v>
      </c>
      <c r="D18" s="77" t="str">
        <f>VLOOKUP(B18,工作表1!$A$2:$N$203,5,0)</f>
        <v>劉庭佑</v>
      </c>
      <c r="E18" s="77" t="str">
        <f>VLOOKUP($B18,工作表1!$A$2:$N$203,6,0)</f>
        <v>嘉義縣中埔鄉和睦國民小學</v>
      </c>
      <c r="F18" s="77" t="str">
        <f>VLOOKUP($B18,工作表1!$A$2:$N$203,7,0)</f>
        <v>溫佑靖</v>
      </c>
      <c r="G18" s="77" t="str">
        <f>VLOOKUP($B18,工作表1!$A$2:$N$203,8,0)</f>
        <v>嘉義縣中埔鄉和睦國民小學</v>
      </c>
      <c r="H18" s="77">
        <f>VLOOKUP($B18,工作表1!$A$2:$N$203,9,0)</f>
        <v>0</v>
      </c>
      <c r="I18" s="77">
        <f>VLOOKUP($B18,工作表1!$A$2:$N$203,10,0)</f>
        <v>0</v>
      </c>
      <c r="J18" s="77" t="str">
        <f>VLOOKUP($B18,工作表1!$A$2:$N$203,11,0)</f>
        <v>蘇儀真</v>
      </c>
      <c r="K18" s="77" t="str">
        <f>VLOOKUP($B18,工作表1!$A$2:$N$203,12,0)</f>
        <v>嘉義縣中埔鄉和睦國民小學</v>
      </c>
      <c r="L18" s="77" t="str">
        <f>VLOOKUP($B18,工作表1!$A$2:$N$203,13,0)</f>
        <v>劉怡真</v>
      </c>
      <c r="M18" s="77" t="str">
        <f>VLOOKUP($B18,工作表1!$A$2:$N$203,14,0)</f>
        <v>嘉義縣中埔鄉和睦國民小學</v>
      </c>
    </row>
    <row r="19" spans="1:13" s="2" customFormat="1" ht="14.4">
      <c r="A19" s="8" t="s">
        <v>62</v>
      </c>
      <c r="B19" s="78" t="s">
        <v>192</v>
      </c>
      <c r="C19" s="2" t="s">
        <v>193</v>
      </c>
      <c r="D19" s="77" t="str">
        <f>VLOOKUP(B19,工作表1!$A$2:$N$203,5,0)</f>
        <v>顏佳婕</v>
      </c>
      <c r="E19" s="77" t="str">
        <f>VLOOKUP($B19,工作表1!$A$2:$N$203,6,0)</f>
        <v>嘉義縣中埔鄉和睦國民小學</v>
      </c>
      <c r="F19" s="77" t="str">
        <f>VLOOKUP($B19,工作表1!$A$2:$N$203,7,0)</f>
        <v>郭品妤</v>
      </c>
      <c r="G19" s="77" t="str">
        <f>VLOOKUP($B19,工作表1!$A$2:$N$203,8,0)</f>
        <v>嘉義縣中埔鄉和睦國民小學</v>
      </c>
      <c r="H19" s="77" t="str">
        <f>VLOOKUP($B19,工作表1!$A$2:$N$203,9,0)</f>
        <v>曾宇賢</v>
      </c>
      <c r="I19" s="77" t="str">
        <f>VLOOKUP($B19,工作表1!$A$2:$N$203,10,0)</f>
        <v>嘉義縣中埔鄉和睦國民小學</v>
      </c>
      <c r="J19" s="77" t="str">
        <f>VLOOKUP($B19,工作表1!$A$2:$N$203,11,0)</f>
        <v>陳勝哲</v>
      </c>
      <c r="K19" s="77" t="str">
        <f>VLOOKUP($B19,工作表1!$A$2:$N$203,12,0)</f>
        <v>嘉義縣中埔鄉和睦國民小學</v>
      </c>
      <c r="L19" s="77" t="str">
        <f>VLOOKUP($B19,工作表1!$A$2:$N$203,13,0)</f>
        <v>蘇儀真</v>
      </c>
      <c r="M19" s="77" t="str">
        <f>VLOOKUP($B19,工作表1!$A$2:$N$203,14,0)</f>
        <v>嘉義縣中埔鄉和睦國民小學</v>
      </c>
    </row>
    <row r="20" spans="1:13" s="2" customFormat="1" ht="14.4">
      <c r="A20" s="16" t="s">
        <v>429</v>
      </c>
      <c r="B20" s="66" t="s">
        <v>430</v>
      </c>
      <c r="C20" s="2" t="s">
        <v>455</v>
      </c>
      <c r="D20" s="2" t="str">
        <f>VLOOKUP($B20,工作表2!$A$2:$N$138,5,0)</f>
        <v>林泓里</v>
      </c>
      <c r="E20" s="2" t="str">
        <f>VLOOKUP($B20,工作表2!$A$2:$N$138,6,0)</f>
        <v>嘉義市立北興國民中學</v>
      </c>
      <c r="F20" s="2">
        <f>VLOOKUP($B20,工作表2!$A$2:$N$138,7,0)</f>
        <v>0</v>
      </c>
      <c r="G20" s="2">
        <f>VLOOKUP($B20,工作表2!$A$2:$N$138,8,0)</f>
        <v>0</v>
      </c>
      <c r="H20" s="2">
        <f>VLOOKUP($B20,工作表2!$A$2:$N$138,9,0)</f>
        <v>0</v>
      </c>
      <c r="I20" s="2">
        <f>VLOOKUP($B20,工作表2!$A$2:$N$138,10,0)</f>
        <v>0</v>
      </c>
      <c r="J20" s="2" t="str">
        <f>VLOOKUP($B20,工作表2!$A$2:$N$138,11,0)</f>
        <v>楊心淵</v>
      </c>
      <c r="K20" s="2" t="str">
        <f>VLOOKUP($B20,工作表2!$A$2:$N$138,12,0)</f>
        <v>嘉義市立北興國民中學</v>
      </c>
      <c r="L20" s="2" t="str">
        <f>VLOOKUP($B20,工作表2!$A$2:$N$138,13,0)</f>
        <v>陳世忠</v>
      </c>
      <c r="M20" s="2" t="str">
        <f>VLOOKUP($B20,工作表2!$A$2:$N$138,14,0)</f>
        <v>嘉義市立北興國民中學</v>
      </c>
    </row>
    <row r="21" spans="1:13" s="2" customFormat="1" ht="14.4">
      <c r="A21" s="16" t="s">
        <v>429</v>
      </c>
      <c r="B21" s="66" t="s">
        <v>445</v>
      </c>
      <c r="C21" s="2" t="s">
        <v>446</v>
      </c>
      <c r="D21" s="2" t="str">
        <f>VLOOKUP($B21,工作表2!$A$2:$N$138,5,0)</f>
        <v>江雅甄</v>
      </c>
      <c r="E21" s="2" t="str">
        <f>VLOOKUP($B21,工作表2!$A$2:$N$138,6,0)</f>
        <v>嘉義縣立水上國民中學</v>
      </c>
      <c r="F21" s="2" t="str">
        <f>VLOOKUP($B21,工作表2!$A$2:$N$138,7,0)</f>
        <v>劉俐均</v>
      </c>
      <c r="G21" s="2" t="str">
        <f>VLOOKUP($B21,工作表2!$A$2:$N$138,8,0)</f>
        <v>嘉義縣立水上國民中學</v>
      </c>
      <c r="H21" s="2">
        <f>VLOOKUP($B21,工作表2!$A$2:$N$138,9,0)</f>
        <v>0</v>
      </c>
      <c r="I21" s="2">
        <f>VLOOKUP($B21,工作表2!$A$2:$N$138,10,0)</f>
        <v>0</v>
      </c>
      <c r="J21" s="2" t="str">
        <f>VLOOKUP($B21,工作表2!$A$2:$N$138,11,0)</f>
        <v>林佳昌</v>
      </c>
      <c r="K21" s="2" t="str">
        <f>VLOOKUP($B21,工作表2!$A$2:$N$138,12,0)</f>
        <v>嘉義縣立水上國民中學</v>
      </c>
      <c r="L21" s="2">
        <f>VLOOKUP($B21,工作表2!$A$2:$N$138,13,0)</f>
        <v>0</v>
      </c>
      <c r="M21" s="2">
        <f>VLOOKUP($B21,工作表2!$A$2:$N$138,14,0)</f>
        <v>0</v>
      </c>
    </row>
    <row r="22" spans="1:13" s="2" customFormat="1" ht="14.4">
      <c r="A22" s="16" t="s">
        <v>429</v>
      </c>
      <c r="B22" s="66" t="str">
        <f>VLOOKUP('[9]國高中組綠能科技+社會照顧頒獎表'!$F12,'[9]綠能科技(國)'!$1:$1048576,2,0)</f>
        <v>TWJG18070</v>
      </c>
      <c r="C22" s="2" t="str">
        <f>VLOOKUP('[9]國高中組綠能科技+社會照顧頒獎表'!$F12,'[9]綠能科技(國)'!$1:$1048576,3,0)</f>
        <v>筆較立害</v>
      </c>
      <c r="D22" s="2" t="str">
        <f>VLOOKUP($B22,工作表2!$A$2:$N$138,5,0)</f>
        <v>黃苡嘉</v>
      </c>
      <c r="E22" s="2" t="str">
        <f>VLOOKUP($B22,工作表2!$A$2:$N$138,6,0)</f>
        <v>嘉義縣立布袋國民中學</v>
      </c>
      <c r="F22" s="2" t="str">
        <f>VLOOKUP($B22,工作表2!$A$2:$N$138,7,0)</f>
        <v>洪逸珊</v>
      </c>
      <c r="G22" s="2" t="str">
        <f>VLOOKUP($B22,工作表2!$A$2:$N$138,8,0)</f>
        <v>嘉義縣立布袋國民中學</v>
      </c>
      <c r="H22" s="2" t="str">
        <f>VLOOKUP($B22,工作表2!$A$2:$N$138,9,0)</f>
        <v>陳嘉恩</v>
      </c>
      <c r="I22" s="2" t="str">
        <f>VLOOKUP($B22,工作表2!$A$2:$N$138,10,0)</f>
        <v>嘉義縣立布袋國民中學</v>
      </c>
      <c r="J22" s="2" t="str">
        <f>VLOOKUP($B22,工作表2!$A$2:$N$138,11,0)</f>
        <v>張智雄</v>
      </c>
      <c r="K22" s="2" t="str">
        <f>VLOOKUP($B22,工作表2!$A$2:$N$138,12,0)</f>
        <v>嘉義縣立布袋國民中學</v>
      </c>
      <c r="L22" s="2">
        <f>VLOOKUP($B22,工作表2!$A$2:$N$138,13,0)</f>
        <v>0</v>
      </c>
      <c r="M22" s="2">
        <f>VLOOKUP($B22,工作表2!$A$2:$N$138,14,0)</f>
        <v>0</v>
      </c>
    </row>
    <row r="23" spans="1:13" s="2" customFormat="1" ht="14.4">
      <c r="A23" s="16" t="s">
        <v>429</v>
      </c>
      <c r="B23" s="66" t="s">
        <v>449</v>
      </c>
      <c r="C23" s="2" t="s">
        <v>450</v>
      </c>
      <c r="D23" s="2" t="str">
        <f>VLOOKUP($B23,工作表2!$A$2:$N$138,5,0)</f>
        <v>賴柏學</v>
      </c>
      <c r="E23" s="2" t="str">
        <f>VLOOKUP($B23,工作表2!$A$2:$N$138,6,0)</f>
        <v>嘉義縣立和睦國民小學</v>
      </c>
      <c r="F23" s="2" t="str">
        <f>VLOOKUP($B23,工作表2!$A$2:$N$138,7,0)</f>
        <v>賴昱璇</v>
      </c>
      <c r="G23" s="2" t="str">
        <f>VLOOKUP($B23,工作表2!$A$2:$N$138,8,0)</f>
        <v>嘉義市私立輔仁高級中學</v>
      </c>
      <c r="H23" s="2">
        <f>VLOOKUP($B23,工作表2!$A$2:$N$138,9,0)</f>
        <v>0</v>
      </c>
      <c r="I23" s="2">
        <f>VLOOKUP($B23,工作表2!$A$2:$N$138,10,0)</f>
        <v>0</v>
      </c>
      <c r="J23" s="2" t="str">
        <f>VLOOKUP($B23,工作表2!$A$2:$N$138,11,0)</f>
        <v>鐘鳳儀</v>
      </c>
      <c r="K23" s="2" t="str">
        <f>VLOOKUP($B23,工作表2!$A$2:$N$138,12,0)</f>
        <v>學生家長</v>
      </c>
      <c r="L23" s="2">
        <f>VLOOKUP($B23,工作表2!$A$2:$N$138,13,0)</f>
        <v>0</v>
      </c>
      <c r="M23" s="2">
        <f>VLOOKUP($B23,工作表2!$A$2:$N$138,14,0)</f>
        <v>0</v>
      </c>
    </row>
    <row r="24" spans="1:13" s="2" customFormat="1" ht="14.4">
      <c r="A24" s="16" t="s">
        <v>429</v>
      </c>
      <c r="B24" s="66" t="s">
        <v>475</v>
      </c>
      <c r="C24" s="2" t="s">
        <v>476</v>
      </c>
      <c r="D24" s="2" t="str">
        <f>VLOOKUP($B24,工作表2!$A$2:$N$138,5,0)</f>
        <v>陳沛妏</v>
      </c>
      <c r="E24" s="2" t="str">
        <f>VLOOKUP($B24,工作表2!$A$2:$N$138,6,0)</f>
        <v>嘉義縣立溪口國民中學</v>
      </c>
      <c r="F24" s="2" t="str">
        <f>VLOOKUP($B24,工作表2!$A$2:$N$138,7,0)</f>
        <v>鄭馨柔</v>
      </c>
      <c r="G24" s="2" t="str">
        <f>VLOOKUP($B24,工作表2!$A$2:$N$138,8,0)</f>
        <v>嘉義縣立溪口國民中學</v>
      </c>
      <c r="H24" s="2">
        <f>VLOOKUP($B24,工作表2!$A$2:$N$138,9,0)</f>
        <v>0</v>
      </c>
      <c r="I24" s="2">
        <f>VLOOKUP($B24,工作表2!$A$2:$N$138,10,0)</f>
        <v>0</v>
      </c>
      <c r="J24" s="2" t="str">
        <f>VLOOKUP($B24,工作表2!$A$2:$N$138,11,0)</f>
        <v>黃孝文</v>
      </c>
      <c r="K24" s="2" t="str">
        <f>VLOOKUP($B24,工作表2!$A$2:$N$138,12,0)</f>
        <v>嘉義縣立溪口國民中學</v>
      </c>
      <c r="L24" s="2">
        <f>VLOOKUP($B24,工作表2!$A$2:$N$138,13,0)</f>
        <v>0</v>
      </c>
      <c r="M24" s="2">
        <f>VLOOKUP($B24,工作表2!$A$2:$N$138,14,0)</f>
        <v>0</v>
      </c>
    </row>
    <row r="25" spans="1:13" s="2" customFormat="1" ht="14.4">
      <c r="A25" s="24" t="s">
        <v>429</v>
      </c>
      <c r="B25" s="66" t="s">
        <v>684</v>
      </c>
      <c r="C25" s="2" t="s">
        <v>685</v>
      </c>
      <c r="D25" s="2" t="str">
        <f>VLOOKUP($B25,工作表3!$A$2:$N$77,5,0)</f>
        <v>蕭佑鴻</v>
      </c>
      <c r="E25" s="2" t="str">
        <f>VLOOKUP($B25,工作表3!$A$2:$N$77,6,0)</f>
        <v>國立東石高級中學</v>
      </c>
      <c r="F25" s="2" t="str">
        <f>VLOOKUP($B25,工作表3!$A$2:$N$138,7,0)</f>
        <v>陳建樺</v>
      </c>
      <c r="G25" s="2" t="str">
        <f>VLOOKUP($B25,工作表3!$A$2:$N$138,8,0)</f>
        <v>國立東石高級中學</v>
      </c>
      <c r="H25" s="2" t="str">
        <f>VLOOKUP($B25,工作表3!$A$2:$N$138,9,0)</f>
        <v>黃青雲</v>
      </c>
      <c r="I25" s="2" t="str">
        <f>VLOOKUP($B25,工作表3!$A$2:$N$138,10,0)</f>
        <v>國立東石高級中學</v>
      </c>
      <c r="J25" s="2" t="str">
        <f>VLOOKUP($B25,工作表3!$A$2:$N$138,11,0)</f>
        <v>梁文俊</v>
      </c>
      <c r="K25" s="2" t="str">
        <f>VLOOKUP($B25,工作表3!$A$2:$N$138,12,0)</f>
        <v>國立東石高級中學</v>
      </c>
      <c r="L25" s="2" t="str">
        <f>VLOOKUP($B25,工作表3!$A$2:$N$138,13,0)</f>
        <v>黃佳慧</v>
      </c>
      <c r="M25" s="2" t="str">
        <f>VLOOKUP($B25,工作表3!$A$2:$N$138,14,0)</f>
        <v>嘉義縣朴子市朴子國民小學</v>
      </c>
    </row>
    <row r="26" spans="1:13" s="2" customFormat="1" ht="14.4">
      <c r="A26" s="7" t="s">
        <v>203</v>
      </c>
      <c r="B26" s="67" t="s">
        <v>297</v>
      </c>
      <c r="C26" s="57" t="s">
        <v>296</v>
      </c>
      <c r="D26" s="77" t="str">
        <f>VLOOKUP(B26,工作表1!$A$2:$N$203,5,0)</f>
        <v>林品辰</v>
      </c>
      <c r="E26" s="77" t="str">
        <f>VLOOKUP($B26,工作表1!$A$2:$N$203,6,0)</f>
        <v>國立嘉義大學附設實驗國民小學</v>
      </c>
      <c r="F26" s="77" t="str">
        <f>VLOOKUP($B26,工作表1!$A$2:$N$203,7,0)</f>
        <v>莊澤笙</v>
      </c>
      <c r="G26" s="77" t="str">
        <f>VLOOKUP($B26,工作表1!$A$2:$N$203,8,0)</f>
        <v>國立嘉義大學附設實驗國民小學</v>
      </c>
      <c r="H26" s="77" t="str">
        <f>VLOOKUP($B26,工作表1!$A$2:$N$203,9,0)</f>
        <v>賴昱翔</v>
      </c>
      <c r="I26" s="77" t="str">
        <f>VLOOKUP($B26,工作表1!$A$2:$N$203,10,0)</f>
        <v>國立嘉義大學附設實驗國民小學</v>
      </c>
      <c r="J26" s="77" t="str">
        <f>VLOOKUP($B26,工作表1!$A$2:$N$203,11,0)</f>
        <v>翁秀玉</v>
      </c>
      <c r="K26" s="77" t="str">
        <f>VLOOKUP($B26,工作表1!$A$2:$N$203,12,0)</f>
        <v>國立嘉義大學附設實驗國民小學</v>
      </c>
      <c r="L26" s="77" t="str">
        <f>VLOOKUP($B26,工作表1!$A$2:$N$203,13,0)</f>
        <v>林秀貞</v>
      </c>
      <c r="M26" s="77" t="str">
        <f>VLOOKUP($B26,工作表1!$A$2:$N$203,14,0)</f>
        <v>嘉義市東區文雅國民小學</v>
      </c>
    </row>
    <row r="27" spans="1:13" s="2" customFormat="1" ht="14.4">
      <c r="A27" s="7" t="s">
        <v>203</v>
      </c>
      <c r="B27" s="67" t="s">
        <v>293</v>
      </c>
      <c r="C27" s="57" t="s">
        <v>292</v>
      </c>
      <c r="D27" s="77" t="str">
        <f>VLOOKUP(B27,工作表1!$A$2:$N$203,5,0)</f>
        <v>陳厚誠</v>
      </c>
      <c r="E27" s="77" t="str">
        <f>VLOOKUP($B27,工作表1!$A$2:$N$203,6,0)</f>
        <v>國立嘉義大學附設實驗國民小學</v>
      </c>
      <c r="F27" s="77" t="str">
        <f>VLOOKUP($B27,工作表1!$A$2:$N$203,7,0)</f>
        <v>林品辰</v>
      </c>
      <c r="G27" s="77" t="str">
        <f>VLOOKUP($B27,工作表1!$A$2:$N$203,8,0)</f>
        <v>國立嘉義大學附設實驗國民小學</v>
      </c>
      <c r="H27" s="77" t="str">
        <f>VLOOKUP($B27,工作表1!$A$2:$N$203,9,0)</f>
        <v>董子寬</v>
      </c>
      <c r="I27" s="77" t="str">
        <f>VLOOKUP($B27,工作表1!$A$2:$N$203,10,0)</f>
        <v>國立嘉義大學附設實驗國民小學</v>
      </c>
      <c r="J27" s="77" t="str">
        <f>VLOOKUP($B27,工作表1!$A$2:$N$203,11,0)</f>
        <v>翁秀玉</v>
      </c>
      <c r="K27" s="77" t="str">
        <f>VLOOKUP($B27,工作表1!$A$2:$N$203,12,0)</f>
        <v>國立嘉義大學附設實驗國民小學</v>
      </c>
      <c r="L27" s="77" t="str">
        <f>VLOOKUP($B27,工作表1!$A$2:$N$203,13,0)</f>
        <v>林秀貞</v>
      </c>
      <c r="M27" s="77" t="str">
        <f>VLOOKUP($B27,工作表1!$A$2:$N$203,14,0)</f>
        <v>嘉義市東區文雅國民小學</v>
      </c>
    </row>
    <row r="28" spans="1:13" s="2" customFormat="1" ht="14.4">
      <c r="A28" s="7" t="s">
        <v>203</v>
      </c>
      <c r="B28" s="67" t="s">
        <v>346</v>
      </c>
      <c r="C28" s="2" t="s">
        <v>347</v>
      </c>
      <c r="D28" s="77" t="str">
        <f>VLOOKUP(B28,工作表1!$A$2:$N$203,5,0)</f>
        <v>沈宣佑</v>
      </c>
      <c r="E28" s="77" t="str">
        <f>VLOOKUP($B28,工作表1!$A$2:$N$203,6,0)</f>
        <v>國立嘉義大學附設實驗國民小學</v>
      </c>
      <c r="F28" s="77" t="str">
        <f>VLOOKUP($B28,工作表1!$A$2:$N$203,7,0)</f>
        <v>王冠文</v>
      </c>
      <c r="G28" s="77" t="str">
        <f>VLOOKUP($B28,工作表1!$A$2:$N$203,8,0)</f>
        <v>國立嘉義大學附設實驗國民小學</v>
      </c>
      <c r="H28" s="77" t="str">
        <f>VLOOKUP($B28,工作表1!$A$2:$N$203,9,0)</f>
        <v>沈庭羽</v>
      </c>
      <c r="I28" s="77" t="str">
        <f>VLOOKUP($B28,工作表1!$A$2:$N$203,10,0)</f>
        <v>國立嘉義大學附設實驗國民小學</v>
      </c>
      <c r="J28" s="77" t="str">
        <f>VLOOKUP($B28,工作表1!$A$2:$N$203,11,0)</f>
        <v>沈奕成</v>
      </c>
      <c r="K28" s="77" t="str">
        <f>VLOOKUP($B28,工作表1!$A$2:$N$203,12,0)</f>
        <v>國立嘉義大學附設實驗國民小學</v>
      </c>
      <c r="L28" s="77" t="str">
        <f>VLOOKUP($B28,工作表1!$A$2:$N$203,13,0)</f>
        <v>翁秀玉</v>
      </c>
      <c r="M28" s="77" t="str">
        <f>VLOOKUP($B28,工作表1!$A$2:$N$203,14,0)</f>
        <v>國立嘉義大學附設實驗國民小學</v>
      </c>
    </row>
    <row r="29" spans="1:13" s="2" customFormat="1" ht="14.4">
      <c r="A29" s="7" t="s">
        <v>203</v>
      </c>
      <c r="B29" s="67" t="s">
        <v>247</v>
      </c>
      <c r="C29" s="2" t="s">
        <v>248</v>
      </c>
      <c r="D29" s="77" t="str">
        <f>VLOOKUP(B29,工作表1!$A$2:$N$203,5,0)</f>
        <v>李唯怡</v>
      </c>
      <c r="E29" s="77" t="str">
        <f>VLOOKUP($B29,工作表1!$A$2:$N$203,6,0)</f>
        <v>嘉義市東區崇文國民小學</v>
      </c>
      <c r="F29" s="77">
        <f>VLOOKUP($B29,工作表1!$A$2:$N$203,7,0)</f>
        <v>0</v>
      </c>
      <c r="G29" s="77">
        <f>VLOOKUP($B29,工作表1!$A$2:$N$203,8,0)</f>
        <v>0</v>
      </c>
      <c r="H29" s="77">
        <f>VLOOKUP($B29,工作表1!$A$2:$N$203,9,0)</f>
        <v>0</v>
      </c>
      <c r="I29" s="77">
        <f>VLOOKUP($B29,工作表1!$A$2:$N$203,10,0)</f>
        <v>0</v>
      </c>
      <c r="J29" s="77" t="str">
        <f>VLOOKUP($B29,工作表1!$A$2:$N$203,11,0)</f>
        <v>翁秀玉</v>
      </c>
      <c r="K29" s="77" t="str">
        <f>VLOOKUP($B29,工作表1!$A$2:$N$203,12,0)</f>
        <v>國立嘉義大學附設實驗國民小學</v>
      </c>
      <c r="L29" s="77" t="str">
        <f>VLOOKUP($B29,工作表1!$A$2:$N$203,13,0)</f>
        <v>洪育芬</v>
      </c>
      <c r="M29" s="77" t="str">
        <f>VLOOKUP($B29,工作表1!$A$2:$N$203,14,0)</f>
        <v>華南高商</v>
      </c>
    </row>
    <row r="30" spans="1:13" s="2" customFormat="1" ht="14.4">
      <c r="A30" s="7" t="s">
        <v>203</v>
      </c>
      <c r="B30" s="67" t="s">
        <v>259</v>
      </c>
      <c r="C30" s="2" t="s">
        <v>260</v>
      </c>
      <c r="D30" s="77" t="str">
        <f>VLOOKUP(B30,工作表1!$A$2:$N$203,5,0)</f>
        <v>柯閔晏</v>
      </c>
      <c r="E30" s="77" t="str">
        <f>VLOOKUP($B30,工作表1!$A$2:$N$203,6,0)</f>
        <v>嘉義市東區崇文國民小學</v>
      </c>
      <c r="F30" s="77" t="str">
        <f>VLOOKUP($B30,工作表1!$A$2:$N$203,7,0)</f>
        <v>柯侹均</v>
      </c>
      <c r="G30" s="77" t="str">
        <f>VLOOKUP($B30,工作表1!$A$2:$N$203,8,0)</f>
        <v>嘉義市東區崇文國民小學</v>
      </c>
      <c r="H30" s="77" t="str">
        <f>VLOOKUP($B30,工作表1!$A$2:$N$203,9,0)</f>
        <v>于業民</v>
      </c>
      <c r="I30" s="77" t="str">
        <f>VLOOKUP($B30,工作表1!$A$2:$N$203,10,0)</f>
        <v>高雄市三民區東光國民小學</v>
      </c>
      <c r="J30" s="77" t="str">
        <f>VLOOKUP($B30,工作表1!$A$2:$N$203,11,0)</f>
        <v>曾張義</v>
      </c>
      <c r="K30" s="77" t="str">
        <f>VLOOKUP($B30,工作表1!$A$2:$N$203,12,0)</f>
        <v>三分之一創意工作坊</v>
      </c>
      <c r="L30" s="77" t="str">
        <f>VLOOKUP($B30,工作表1!$A$2:$N$203,13,0)</f>
        <v>張琇捐</v>
      </c>
      <c r="M30" s="77" t="str">
        <f>VLOOKUP($B30,工作表1!$A$2:$N$203,14,0)</f>
        <v>嘉義市東區崇文國民小學</v>
      </c>
    </row>
    <row r="31" spans="1:13" s="2" customFormat="1" ht="14.4">
      <c r="A31" s="7" t="s">
        <v>203</v>
      </c>
      <c r="B31" s="67" t="s">
        <v>303</v>
      </c>
      <c r="C31" s="57" t="s">
        <v>302</v>
      </c>
      <c r="D31" s="77" t="str">
        <f>VLOOKUP(B31,工作表1!$A$2:$N$203,5,0)</f>
        <v>何鋐毅</v>
      </c>
      <c r="E31" s="77" t="str">
        <f>VLOOKUP($B31,工作表1!$A$2:$N$203,6,0)</f>
        <v>嘉義縣民雄鄉東榮國民小學</v>
      </c>
      <c r="F31" s="77" t="str">
        <f>VLOOKUP($B31,工作表1!$A$2:$N$203,7,0)</f>
        <v>劉秉豪</v>
      </c>
      <c r="G31" s="77" t="str">
        <f>VLOOKUP($B31,工作表1!$A$2:$N$203,8,0)</f>
        <v>嘉義縣民雄鄉東榮國民小學</v>
      </c>
      <c r="H31" s="77">
        <f>VLOOKUP($B31,工作表1!$A$2:$N$203,9,0)</f>
        <v>0</v>
      </c>
      <c r="I31" s="77">
        <f>VLOOKUP($B31,工作表1!$A$2:$N$203,10,0)</f>
        <v>0</v>
      </c>
      <c r="J31" s="77" t="str">
        <f>VLOOKUP($B31,工作表1!$A$2:$N$203,11,0)</f>
        <v>陳淑瑤</v>
      </c>
      <c r="K31" s="77" t="str">
        <f>VLOOKUP($B31,工作表1!$A$2:$N$203,12,0)</f>
        <v>吳鳳科技大學</v>
      </c>
      <c r="L31" s="77">
        <f>VLOOKUP($B31,工作表1!$A$2:$N$203,13,0)</f>
        <v>0</v>
      </c>
      <c r="M31" s="77">
        <f>VLOOKUP($B31,工作表1!$A$2:$N$203,14,0)</f>
        <v>0</v>
      </c>
    </row>
    <row r="32" spans="1:13" s="2" customFormat="1" ht="14.4">
      <c r="A32" s="7" t="s">
        <v>203</v>
      </c>
      <c r="B32" s="11" t="s">
        <v>337</v>
      </c>
      <c r="C32" s="57" t="s">
        <v>336</v>
      </c>
      <c r="D32" s="77" t="str">
        <f>VLOOKUP(B32,工作表1!$A$2:$N$203,5,0)</f>
        <v>劉勇俊</v>
      </c>
      <c r="E32" s="77" t="str">
        <f>VLOOKUP($B32,工作表1!$A$2:$N$203,6,0)</f>
        <v>嘉義縣民雄鄉東榮國民小學</v>
      </c>
      <c r="F32" s="77" t="str">
        <f>VLOOKUP($B32,工作表1!$A$2:$N$203,7,0)</f>
        <v>王勇勝</v>
      </c>
      <c r="G32" s="77" t="str">
        <f>VLOOKUP($B32,工作表1!$A$2:$N$203,8,0)</f>
        <v>嘉義縣民雄鄉東榮國民小學</v>
      </c>
      <c r="H32" s="77">
        <f>VLOOKUP($B32,工作表1!$A$2:$N$203,9,0)</f>
        <v>0</v>
      </c>
      <c r="I32" s="77">
        <f>VLOOKUP($B32,工作表1!$A$2:$N$203,10,0)</f>
        <v>0</v>
      </c>
      <c r="J32" s="77" t="str">
        <f>VLOOKUP($B32,工作表1!$A$2:$N$203,11,0)</f>
        <v>陳淑瑤</v>
      </c>
      <c r="K32" s="77" t="str">
        <f>VLOOKUP($B32,工作表1!$A$2:$N$203,12,0)</f>
        <v>吳鳳科技大學</v>
      </c>
      <c r="L32" s="77" t="str">
        <f>VLOOKUP($B32,工作表1!$A$2:$N$203,13,0)</f>
        <v>張美滿</v>
      </c>
      <c r="M32" s="77" t="str">
        <f>VLOOKUP($B32,工作表1!$A$2:$N$203,14,0)</f>
        <v>嘉義縣民雄鄉東榮國民小學</v>
      </c>
    </row>
    <row r="33" spans="1:13" s="2" customFormat="1" ht="14.4">
      <c r="A33" s="7" t="s">
        <v>203</v>
      </c>
      <c r="B33" s="67" t="s">
        <v>344</v>
      </c>
      <c r="C33" s="2" t="s">
        <v>345</v>
      </c>
      <c r="D33" s="77" t="str">
        <f>VLOOKUP(B33,工作表1!$A$2:$N$203,5,0)</f>
        <v>林妍希</v>
      </c>
      <c r="E33" s="77" t="str">
        <f>VLOOKUP($B33,工作表1!$A$2:$N$203,6,0)</f>
        <v>嘉義縣朴子市大同國民小學</v>
      </c>
      <c r="F33" s="77" t="str">
        <f>VLOOKUP($B33,工作表1!$A$2:$N$203,7,0)</f>
        <v>溫顏欣</v>
      </c>
      <c r="G33" s="77" t="str">
        <f>VLOOKUP($B33,工作表1!$A$2:$N$203,8,0)</f>
        <v>嘉義縣朴子市大同國民小學</v>
      </c>
      <c r="H33" s="77" t="str">
        <f>VLOOKUP($B33,工作表1!$A$2:$N$203,9,0)</f>
        <v>楊佩珺</v>
      </c>
      <c r="I33" s="77" t="str">
        <f>VLOOKUP($B33,工作表1!$A$2:$N$203,10,0)</f>
        <v>嘉義縣朴子市大同國民小學</v>
      </c>
      <c r="J33" s="77" t="str">
        <f>VLOOKUP($B33,工作表1!$A$2:$N$203,11,0)</f>
        <v>魏雪麗</v>
      </c>
      <c r="K33" s="77" t="str">
        <f>VLOOKUP($B33,工作表1!$A$2:$N$203,12,0)</f>
        <v>嘉義縣朴子市大同國民小學</v>
      </c>
      <c r="L33" s="77">
        <f>VLOOKUP($B33,工作表1!$A$2:$N$203,13,0)</f>
        <v>0</v>
      </c>
      <c r="M33" s="77">
        <f>VLOOKUP($B33,工作表1!$A$2:$N$203,14,0)</f>
        <v>0</v>
      </c>
    </row>
    <row r="34" spans="1:13" s="2" customFormat="1" ht="14.4">
      <c r="A34" s="7" t="s">
        <v>203</v>
      </c>
      <c r="B34" s="67" t="s">
        <v>362</v>
      </c>
      <c r="C34" s="2" t="s">
        <v>363</v>
      </c>
      <c r="D34" s="77" t="str">
        <f>VLOOKUP(B34,工作表1!$A$2:$N$203,5,0)</f>
        <v>張筳佑</v>
      </c>
      <c r="E34" s="77" t="str">
        <f>VLOOKUP($B34,工作表1!$A$2:$N$203,6,0)</f>
        <v>嘉義縣朴子市大同國民小學</v>
      </c>
      <c r="F34" s="77" t="str">
        <f>VLOOKUP($B34,工作表1!$A$2:$N$203,7,0)</f>
        <v>凃岱佑</v>
      </c>
      <c r="G34" s="77" t="str">
        <f>VLOOKUP($B34,工作表1!$A$2:$N$203,8,0)</f>
        <v>嘉義縣朴子市大同國民小學</v>
      </c>
      <c r="H34" s="77" t="str">
        <f>VLOOKUP($B34,工作表1!$A$2:$N$203,9,0)</f>
        <v>許芳華</v>
      </c>
      <c r="I34" s="77" t="str">
        <f>VLOOKUP($B34,工作表1!$A$2:$N$203,10,0)</f>
        <v>嘉義縣朴子市大同國民小學</v>
      </c>
      <c r="J34" s="77" t="str">
        <f>VLOOKUP($B34,工作表1!$A$2:$N$203,11,0)</f>
        <v>蕭英戴</v>
      </c>
      <c r="K34" s="77" t="str">
        <f>VLOOKUP($B34,工作表1!$A$2:$N$203,12,0)</f>
        <v>嘉義縣朴子市大同國民小學</v>
      </c>
      <c r="L34" s="77">
        <f>VLOOKUP($B34,工作表1!$A$2:$N$203,13,0)</f>
        <v>0</v>
      </c>
      <c r="M34" s="77">
        <f>VLOOKUP($B34,工作表1!$A$2:$N$203,14,0)</f>
        <v>0</v>
      </c>
    </row>
    <row r="35" spans="1:13" s="2" customFormat="1" ht="14.4">
      <c r="A35" s="7" t="s">
        <v>203</v>
      </c>
      <c r="B35" s="67" t="s">
        <v>224</v>
      </c>
      <c r="C35" s="2" t="s">
        <v>225</v>
      </c>
      <c r="D35" s="77" t="str">
        <f>VLOOKUP(B35,工作表1!$A$2:$N$203,5,0)</f>
        <v>柯孟廷</v>
      </c>
      <c r="E35" s="77" t="str">
        <f>VLOOKUP($B35,工作表1!$A$2:$N$203,6,0)</f>
        <v>嘉義縣朴子市朴子國民小學</v>
      </c>
      <c r="F35" s="77" t="str">
        <f>VLOOKUP($B35,工作表1!$A$2:$N$203,7,0)</f>
        <v>楊卜丞</v>
      </c>
      <c r="G35" s="77" t="str">
        <f>VLOOKUP($B35,工作表1!$A$2:$N$203,8,0)</f>
        <v>嘉義縣朴子市朴子國民小學</v>
      </c>
      <c r="H35" s="77" t="str">
        <f>VLOOKUP($B35,工作表1!$A$2:$N$203,9,0)</f>
        <v>侯竑禔</v>
      </c>
      <c r="I35" s="77" t="str">
        <f>VLOOKUP($B35,工作表1!$A$2:$N$203,10,0)</f>
        <v>嘉義縣朴子市朴子國民小學</v>
      </c>
      <c r="J35" s="77" t="str">
        <f>VLOOKUP($B35,工作表1!$A$2:$N$203,11,0)</f>
        <v>黃佳慧</v>
      </c>
      <c r="K35" s="77" t="str">
        <f>VLOOKUP($B35,工作表1!$A$2:$N$203,12,0)</f>
        <v>嘉義縣朴子市朴子國民小學</v>
      </c>
      <c r="L35" s="77" t="str">
        <f>VLOOKUP($B35,工作表1!$A$2:$N$203,13,0)</f>
        <v>黃郁雯</v>
      </c>
      <c r="M35" s="77" t="str">
        <f>VLOOKUP($B35,工作表1!$A$2:$N$203,14,0)</f>
        <v>嘉義縣朴子市朴子國民小學</v>
      </c>
    </row>
    <row r="36" spans="1:13" s="2" customFormat="1" ht="14.4">
      <c r="A36" s="7" t="s">
        <v>203</v>
      </c>
      <c r="B36" s="9" t="s">
        <v>313</v>
      </c>
      <c r="C36" s="57" t="s">
        <v>312</v>
      </c>
      <c r="D36" s="77" t="str">
        <f>VLOOKUP(B36,工作表1!$A$2:$N$203,5,0)</f>
        <v>陳宥均</v>
      </c>
      <c r="E36" s="77" t="str">
        <f>VLOOKUP($B36,工作表1!$A$2:$N$203,6,0)</f>
        <v>嘉義縣朴子市朴子國民小學</v>
      </c>
      <c r="F36" s="77" t="str">
        <f>VLOOKUP($B36,工作表1!$A$2:$N$203,7,0)</f>
        <v>劉崇信</v>
      </c>
      <c r="G36" s="77" t="str">
        <f>VLOOKUP($B36,工作表1!$A$2:$N$203,8,0)</f>
        <v>嘉義縣朴子市朴子國民小學</v>
      </c>
      <c r="H36" s="77">
        <f>VLOOKUP($B36,工作表1!$A$2:$N$203,9,0)</f>
        <v>0</v>
      </c>
      <c r="I36" s="77">
        <f>VLOOKUP($B36,工作表1!$A$2:$N$203,10,0)</f>
        <v>0</v>
      </c>
      <c r="J36" s="77" t="str">
        <f>VLOOKUP($B36,工作表1!$A$2:$N$203,11,0)</f>
        <v>蔡雅惠</v>
      </c>
      <c r="K36" s="77" t="str">
        <f>VLOOKUP($B36,工作表1!$A$2:$N$203,12,0)</f>
        <v>嘉義縣朴子市朴子國民小學</v>
      </c>
      <c r="L36" s="77" t="str">
        <f>VLOOKUP($B36,工作表1!$A$2:$N$203,13,0)</f>
        <v>黃淑娟</v>
      </c>
      <c r="M36" s="77" t="str">
        <f>VLOOKUP($B36,工作表1!$A$2:$N$203,14,0)</f>
        <v>嘉義縣朴子市朴子國民小學</v>
      </c>
    </row>
    <row r="37" spans="1:13" s="2" customFormat="1" ht="14.4">
      <c r="A37" s="17" t="s">
        <v>503</v>
      </c>
      <c r="B37" s="67" t="s">
        <v>514</v>
      </c>
      <c r="C37" s="2" t="s">
        <v>515</v>
      </c>
      <c r="D37" s="2" t="str">
        <f>VLOOKUP($B37,工作表2!$A$2:$N$138,5,0)</f>
        <v>呂侑叡</v>
      </c>
      <c r="E37" s="2" t="str">
        <f>VLOOKUP($B37,工作表2!$A$2:$N$138,6,0)</f>
        <v>嘉義市立北興國民中學</v>
      </c>
      <c r="F37" s="2" t="str">
        <f>VLOOKUP($B37,工作表2!$A$2:$N$138,7,0)</f>
        <v>陳彥樺</v>
      </c>
      <c r="G37" s="2" t="str">
        <f>VLOOKUP($B37,工作表2!$A$2:$N$138,8,0)</f>
        <v>嘉義市立北興國民中學</v>
      </c>
      <c r="H37" s="2" t="str">
        <f>VLOOKUP($B37,工作表2!$A$2:$N$138,9,0)</f>
        <v>黃亮昕</v>
      </c>
      <c r="I37" s="2" t="str">
        <f>VLOOKUP($B37,工作表2!$A$2:$N$138,10,0)</f>
        <v>嘉義市立北興國民中學</v>
      </c>
      <c r="J37" s="2" t="str">
        <f>VLOOKUP($B37,工作表2!$A$2:$N$138,11,0)</f>
        <v>楊心淵</v>
      </c>
      <c r="K37" s="2" t="str">
        <f>VLOOKUP($B37,工作表2!$A$2:$N$138,12,0)</f>
        <v>嘉義市立北興國民中學</v>
      </c>
      <c r="L37" s="2" t="str">
        <f>VLOOKUP($B37,工作表2!$A$2:$N$138,13,0)</f>
        <v>陳世忠</v>
      </c>
      <c r="M37" s="2" t="str">
        <f>VLOOKUP($B37,工作表2!$A$2:$N$138,14,0)</f>
        <v>嘉義市立北興國民中學</v>
      </c>
    </row>
    <row r="38" spans="1:13" s="2" customFormat="1" ht="14.4">
      <c r="A38" s="17" t="s">
        <v>503</v>
      </c>
      <c r="B38" s="67" t="s">
        <v>522</v>
      </c>
      <c r="C38" s="2" t="s">
        <v>523</v>
      </c>
      <c r="D38" s="2" t="str">
        <f>VLOOKUP($B38,工作表2!$A$2:$N$138,5,0)</f>
        <v>許峻祥</v>
      </c>
      <c r="E38" s="2" t="str">
        <f>VLOOKUP($B38,工作表2!$A$2:$N$138,6,0)</f>
        <v>嘉義市立北興國民中學</v>
      </c>
      <c r="F38" s="2">
        <f>VLOOKUP($B38,工作表2!$A$2:$N$138,7,0)</f>
        <v>0</v>
      </c>
      <c r="G38" s="2">
        <f>VLOOKUP($B38,工作表2!$A$2:$N$138,8,0)</f>
        <v>0</v>
      </c>
      <c r="H38" s="2">
        <f>VLOOKUP($B38,工作表2!$A$2:$N$138,9,0)</f>
        <v>0</v>
      </c>
      <c r="I38" s="2">
        <f>VLOOKUP($B38,工作表2!$A$2:$N$138,10,0)</f>
        <v>0</v>
      </c>
      <c r="J38" s="2" t="str">
        <f>VLOOKUP($B38,工作表2!$A$2:$N$138,11,0)</f>
        <v>楊心淵</v>
      </c>
      <c r="K38" s="2" t="str">
        <f>VLOOKUP($B38,工作表2!$A$2:$N$138,12,0)</f>
        <v>嘉義市立北興國民中學</v>
      </c>
      <c r="L38" s="2" t="str">
        <f>VLOOKUP($B38,工作表2!$A$2:$N$138,13,0)</f>
        <v>陳世忠</v>
      </c>
      <c r="M38" s="2" t="str">
        <f>VLOOKUP($B38,工作表2!$A$2:$N$138,14,0)</f>
        <v>嘉義市立北興國民中學</v>
      </c>
    </row>
    <row r="39" spans="1:13" s="2" customFormat="1" ht="14.4">
      <c r="A39" s="17" t="s">
        <v>503</v>
      </c>
      <c r="B39" s="67" t="s">
        <v>520</v>
      </c>
      <c r="C39" s="2" t="s">
        <v>521</v>
      </c>
      <c r="D39" s="2" t="str">
        <f>VLOOKUP($B39,工作表2!$A$2:$N$138,5,0)</f>
        <v>陳仲傑</v>
      </c>
      <c r="E39" s="2" t="str">
        <f>VLOOKUP($B39,工作表2!$A$2:$N$138,6,0)</f>
        <v>嘉義市立民生國民中學</v>
      </c>
      <c r="F39" s="2">
        <f>VLOOKUP($B39,工作表2!$A$2:$N$138,7,0)</f>
        <v>0</v>
      </c>
      <c r="G39" s="2">
        <f>VLOOKUP($B39,工作表2!$A$2:$N$138,8,0)</f>
        <v>0</v>
      </c>
      <c r="H39" s="2">
        <f>VLOOKUP($B39,工作表2!$A$2:$N$138,9,0)</f>
        <v>0</v>
      </c>
      <c r="I39" s="2">
        <f>VLOOKUP($B39,工作表2!$A$2:$N$138,10,0)</f>
        <v>0</v>
      </c>
      <c r="J39" s="2" t="str">
        <f>VLOOKUP($B39,工作表2!$A$2:$N$138,11,0)</f>
        <v>陳淑瑤</v>
      </c>
      <c r="K39" s="2" t="str">
        <f>VLOOKUP($B39,工作表2!$A$2:$N$138,12,0)</f>
        <v>吳鳳科技大學</v>
      </c>
      <c r="L39" s="2" t="str">
        <f>VLOOKUP($B39,工作表2!$A$2:$N$138,13,0)</f>
        <v>陳建宏</v>
      </c>
      <c r="M39" s="2" t="str">
        <f>VLOOKUP($B39,工作表2!$A$2:$N$138,14,0)</f>
        <v>嘉義市立民生國民中學</v>
      </c>
    </row>
    <row r="40" spans="1:13" s="2" customFormat="1" ht="14.4">
      <c r="A40" s="17" t="s">
        <v>503</v>
      </c>
      <c r="B40" s="67" t="s">
        <v>528</v>
      </c>
      <c r="C40" s="2" t="s">
        <v>529</v>
      </c>
      <c r="D40" s="2" t="str">
        <f>VLOOKUP($B40,工作表2!$A$2:$N$138,5,0)</f>
        <v>吳承祐</v>
      </c>
      <c r="E40" s="2" t="str">
        <f>VLOOKUP($B40,工作表2!$A$2:$N$138,6,0)</f>
        <v>嘉義縣立水上國民中學</v>
      </c>
      <c r="F40" s="2" t="str">
        <f>VLOOKUP($B40,工作表2!$A$2:$N$138,7,0)</f>
        <v>李冠佑</v>
      </c>
      <c r="G40" s="2" t="str">
        <f>VLOOKUP($B40,工作表2!$A$2:$N$138,8,0)</f>
        <v>嘉義縣立水上國民中學</v>
      </c>
      <c r="H40" s="2" t="str">
        <f>VLOOKUP($B40,工作表2!$A$2:$N$138,9,0)</f>
        <v>李右塏</v>
      </c>
      <c r="I40" s="2" t="str">
        <f>VLOOKUP($B40,工作表2!$A$2:$N$138,10,0)</f>
        <v>嘉義縣立水上國民中學</v>
      </c>
      <c r="J40" s="2" t="str">
        <f>VLOOKUP($B40,工作表2!$A$2:$N$138,11,0)</f>
        <v>楊容</v>
      </c>
      <c r="K40" s="2" t="str">
        <f>VLOOKUP($B40,工作表2!$A$2:$N$138,12,0)</f>
        <v>嘉義縣立水上國民中學</v>
      </c>
      <c r="L40" s="2">
        <f>VLOOKUP($B40,工作表2!$A$2:$N$138,13,0)</f>
        <v>0</v>
      </c>
      <c r="M40" s="2">
        <f>VLOOKUP($B40,工作表2!$A$2:$N$138,14,0)</f>
        <v>0</v>
      </c>
    </row>
    <row r="41" spans="1:13" s="2" customFormat="1" ht="14.4">
      <c r="A41" s="17" t="s">
        <v>503</v>
      </c>
      <c r="B41" s="67" t="s">
        <v>593</v>
      </c>
      <c r="C41" s="2" t="s">
        <v>594</v>
      </c>
      <c r="D41" s="2" t="str">
        <f>VLOOKUP($B41,工作表2!$A$2:$N$138,5,0)</f>
        <v>張文靜</v>
      </c>
      <c r="E41" s="2" t="str">
        <f>VLOOKUP($B41,工作表2!$A$2:$N$138,6,0)</f>
        <v>嘉義縣立布袋國民中學</v>
      </c>
      <c r="F41" s="2" t="str">
        <f>VLOOKUP($B41,工作表2!$A$2:$N$138,7,0)</f>
        <v>蔡佳君</v>
      </c>
      <c r="G41" s="2" t="str">
        <f>VLOOKUP($B41,工作表2!$A$2:$N$138,8,0)</f>
        <v>嘉義縣立布袋國民中學</v>
      </c>
      <c r="H41" s="2" t="str">
        <f>VLOOKUP($B41,工作表2!$A$2:$N$138,9,0)</f>
        <v>蔡昇峰</v>
      </c>
      <c r="I41" s="2" t="str">
        <f>VLOOKUP($B41,工作表2!$A$2:$N$138,10,0)</f>
        <v>嘉義縣立布袋國民中學</v>
      </c>
      <c r="J41" s="2" t="str">
        <f>VLOOKUP($B41,工作表2!$A$2:$N$138,11,0)</f>
        <v>盧志明</v>
      </c>
      <c r="K41" s="2" t="str">
        <f>VLOOKUP($B41,工作表2!$A$2:$N$138,12,0)</f>
        <v>嘉義縣立布袋國民中學</v>
      </c>
      <c r="L41" s="2">
        <f>VLOOKUP($B41,工作表2!$A$2:$N$138,13,0)</f>
        <v>0</v>
      </c>
      <c r="M41" s="2">
        <f>VLOOKUP($B41,工作表2!$A$2:$N$138,14,0)</f>
        <v>0</v>
      </c>
    </row>
    <row r="42" spans="1:13" s="2" customFormat="1" ht="14.4">
      <c r="A42" s="17" t="s">
        <v>503</v>
      </c>
      <c r="B42" s="67" t="s">
        <v>601</v>
      </c>
      <c r="C42" s="2" t="s">
        <v>602</v>
      </c>
      <c r="D42" s="2" t="str">
        <f>VLOOKUP($B42,工作表2!$A$2:$N$138,5,0)</f>
        <v>楊昀蓁</v>
      </c>
      <c r="E42" s="2" t="str">
        <f>VLOOKUP($B42,工作表2!$A$2:$N$138,6,0)</f>
        <v>嘉義縣立布袋國民中學</v>
      </c>
      <c r="F42" s="2" t="str">
        <f>VLOOKUP($B42,工作表2!$A$2:$N$138,7,0)</f>
        <v>邱雅敏</v>
      </c>
      <c r="G42" s="2" t="str">
        <f>VLOOKUP($B42,工作表2!$A$2:$N$138,8,0)</f>
        <v>嘉義縣立布袋國民中學</v>
      </c>
      <c r="H42" s="2" t="str">
        <f>VLOOKUP($B42,工作表2!$A$2:$N$138,9,0)</f>
        <v>邱子芸</v>
      </c>
      <c r="I42" s="2" t="str">
        <f>VLOOKUP($B42,工作表2!$A$2:$N$138,10,0)</f>
        <v>嘉義縣立布袋國民中學</v>
      </c>
      <c r="J42" s="2" t="str">
        <f>VLOOKUP($B42,工作表2!$A$2:$N$138,11,0)</f>
        <v>林廷宇</v>
      </c>
      <c r="K42" s="2" t="str">
        <f>VLOOKUP($B42,工作表2!$A$2:$N$138,12,0)</f>
        <v>嘉義縣立布袋國民中學</v>
      </c>
      <c r="L42" s="2">
        <f>VLOOKUP($B42,工作表2!$A$2:$N$138,13,0)</f>
        <v>0</v>
      </c>
      <c r="M42" s="2">
        <f>VLOOKUP($B42,工作表2!$A$2:$N$138,14,0)</f>
        <v>0</v>
      </c>
    </row>
    <row r="43" spans="1:13" s="2" customFormat="1" ht="14.4">
      <c r="A43" s="17" t="s">
        <v>503</v>
      </c>
      <c r="B43" s="67" t="s">
        <v>597</v>
      </c>
      <c r="C43" s="2" t="s">
        <v>598</v>
      </c>
      <c r="D43" s="2" t="str">
        <f>VLOOKUP($B43,工作表2!$A$2:$N$138,5,0)</f>
        <v>郭家綺</v>
      </c>
      <c r="E43" s="2" t="str">
        <f>VLOOKUP($B43,工作表2!$A$2:$N$138,6,0)</f>
        <v>嘉義縣立民雄國民中學</v>
      </c>
      <c r="F43" s="2" t="str">
        <f>VLOOKUP($B43,工作表2!$A$2:$N$138,7,0)</f>
        <v>賴詩涵</v>
      </c>
      <c r="G43" s="2" t="str">
        <f>VLOOKUP($B43,工作表2!$A$2:$N$138,8,0)</f>
        <v>嘉義縣立民雄國民中學</v>
      </c>
      <c r="H43" s="2" t="str">
        <f>VLOOKUP($B43,工作表2!$A$2:$N$138,9,0)</f>
        <v>劉子新</v>
      </c>
      <c r="I43" s="2" t="str">
        <f>VLOOKUP($B43,工作表2!$A$2:$N$138,10,0)</f>
        <v>嘉義縣立民雄國民中學</v>
      </c>
      <c r="J43" s="2" t="str">
        <f>VLOOKUP($B43,工作表2!$A$2:$N$138,11,0)</f>
        <v>王詣丞</v>
      </c>
      <c r="K43" s="2" t="str">
        <f>VLOOKUP($B43,工作表2!$A$2:$N$138,12,0)</f>
        <v>嘉義縣立民雄國民中學</v>
      </c>
      <c r="L43" s="2">
        <f>VLOOKUP($B43,工作表2!$A$2:$N$138,13,0)</f>
        <v>0</v>
      </c>
      <c r="M43" s="2">
        <f>VLOOKUP($B43,工作表2!$A$2:$N$138,14,0)</f>
        <v>0</v>
      </c>
    </row>
    <row r="44" spans="1:13" s="2" customFormat="1" ht="14.4">
      <c r="A44" s="17" t="s">
        <v>503</v>
      </c>
      <c r="B44" s="67" t="s">
        <v>605</v>
      </c>
      <c r="C44" s="2" t="s">
        <v>606</v>
      </c>
      <c r="D44" s="2" t="str">
        <f>VLOOKUP($B44,工作表2!$A$2:$N$138,5,0)</f>
        <v>王慈穎</v>
      </c>
      <c r="E44" s="2" t="str">
        <f>VLOOKUP($B44,工作表2!$A$2:$N$138,6,0)</f>
        <v>嘉義縣立朴子國民中學</v>
      </c>
      <c r="F44" s="2" t="str">
        <f>VLOOKUP($B44,工作表2!$A$2:$N$138,7,0)</f>
        <v>楊敦媛</v>
      </c>
      <c r="G44" s="2" t="str">
        <f>VLOOKUP($B44,工作表2!$A$2:$N$138,8,0)</f>
        <v>嘉義縣立朴子國民中學</v>
      </c>
      <c r="H44" s="2">
        <f>VLOOKUP($B44,工作表2!$A$2:$N$138,9,0)</f>
        <v>0</v>
      </c>
      <c r="I44" s="2">
        <f>VLOOKUP($B44,工作表2!$A$2:$N$138,10,0)</f>
        <v>0</v>
      </c>
      <c r="J44" s="2" t="str">
        <f>VLOOKUP($B44,工作表2!$A$2:$N$138,11,0)</f>
        <v>魏淑娟</v>
      </c>
      <c r="K44" s="2" t="str">
        <f>VLOOKUP($B44,工作表2!$A$2:$N$138,12,0)</f>
        <v>嘉義縣立朴子國民中學</v>
      </c>
      <c r="L44" s="2">
        <f>VLOOKUP($B44,工作表2!$A$2:$N$138,13,0)</f>
        <v>0</v>
      </c>
      <c r="M44" s="2">
        <f>VLOOKUP($B44,工作表2!$A$2:$N$138,14,0)</f>
        <v>0</v>
      </c>
    </row>
    <row r="45" spans="1:13" s="2" customFormat="1" ht="14.4">
      <c r="A45" s="17" t="s">
        <v>503</v>
      </c>
      <c r="B45" s="67" t="s">
        <v>583</v>
      </c>
      <c r="C45" s="2" t="s">
        <v>584</v>
      </c>
      <c r="D45" s="2" t="str">
        <f>VLOOKUP($B45,工作表2!$A$2:$N$138,5,0)</f>
        <v>何長欣</v>
      </c>
      <c r="E45" s="2" t="str">
        <f>VLOOKUP($B45,工作表2!$A$2:$N$138,6,0)</f>
        <v>嘉義縣立溪口國民中學</v>
      </c>
      <c r="F45" s="2" t="str">
        <f>VLOOKUP($B45,工作表2!$A$2:$N$138,7,0)</f>
        <v>陳金發</v>
      </c>
      <c r="G45" s="2" t="str">
        <f>VLOOKUP($B45,工作表2!$A$2:$N$138,8,0)</f>
        <v>嘉義縣立溪口國民中學</v>
      </c>
      <c r="H45" s="2" t="str">
        <f>VLOOKUP($B45,工作表2!$A$2:$N$138,9,0)</f>
        <v>陳淳益</v>
      </c>
      <c r="I45" s="2" t="str">
        <f>VLOOKUP($B45,工作表2!$A$2:$N$138,10,0)</f>
        <v>嘉義縣立溪口國民中學</v>
      </c>
      <c r="J45" s="2" t="str">
        <f>VLOOKUP($B45,工作表2!$A$2:$N$138,11,0)</f>
        <v>黃孝文</v>
      </c>
      <c r="K45" s="2" t="str">
        <f>VLOOKUP($B45,工作表2!$A$2:$N$138,12,0)</f>
        <v>嘉義縣立溪口國民中學</v>
      </c>
      <c r="L45" s="2">
        <f>VLOOKUP($B45,工作表2!$A$2:$N$138,13,0)</f>
        <v>0</v>
      </c>
      <c r="M45" s="2">
        <f>VLOOKUP($B45,工作表2!$A$2:$N$138,14,0)</f>
        <v>0</v>
      </c>
    </row>
    <row r="46" spans="1:13" s="2" customFormat="1" ht="14.4">
      <c r="A46" s="17" t="s">
        <v>503</v>
      </c>
      <c r="B46" s="67" t="s">
        <v>610</v>
      </c>
      <c r="C46" s="2" t="s">
        <v>609</v>
      </c>
      <c r="D46" s="2" t="str">
        <f>VLOOKUP($B46,工作表2!$A$2:$N$138,5,0)</f>
        <v>邱元昱</v>
      </c>
      <c r="E46" s="2" t="str">
        <f>VLOOKUP($B46,工作表2!$A$2:$N$138,6,0)</f>
        <v>嘉義縣立溪口國民中學</v>
      </c>
      <c r="F46" s="2" t="str">
        <f>VLOOKUP($B46,工作表2!$A$2:$N$138,7,0)</f>
        <v>鄭勝元</v>
      </c>
      <c r="G46" s="2" t="str">
        <f>VLOOKUP($B46,工作表2!$A$2:$N$138,8,0)</f>
        <v>嘉義縣立溪口國民中學</v>
      </c>
      <c r="H46" s="2">
        <f>VLOOKUP($B46,工作表2!$A$2:$N$138,9,0)</f>
        <v>0</v>
      </c>
      <c r="I46" s="2">
        <f>VLOOKUP($B46,工作表2!$A$2:$N$138,10,0)</f>
        <v>0</v>
      </c>
      <c r="J46" s="2" t="str">
        <f>VLOOKUP($B46,工作表2!$A$2:$N$138,11,0)</f>
        <v>沈弘恩</v>
      </c>
      <c r="K46" s="2" t="str">
        <f>VLOOKUP($B46,工作表2!$A$2:$N$138,12,0)</f>
        <v>嘉義縣立溪口國民中學</v>
      </c>
      <c r="L46" s="2">
        <f>VLOOKUP($B46,工作表2!$A$2:$N$138,13,0)</f>
        <v>0</v>
      </c>
      <c r="M46" s="2">
        <f>VLOOKUP($B46,工作表2!$A$2:$N$138,14,0)</f>
        <v>0</v>
      </c>
    </row>
  </sheetData>
  <sortState ref="A2:M46">
    <sortCondition sortBy="cellColor" ref="A2:A46" dxfId="11"/>
    <sortCondition sortBy="cellColor" ref="A2:A46" dxfId="10"/>
    <sortCondition sortBy="cellColor" ref="A2:A46" dxfId="9"/>
  </sortState>
  <phoneticPr fontId="1" type="noConversion"/>
  <conditionalFormatting sqref="B2:B11">
    <cfRule type="duplicateValues" dxfId="8" priority="4"/>
  </conditionalFormatting>
  <conditionalFormatting sqref="B12:B29">
    <cfRule type="duplicateValues" dxfId="7" priority="3"/>
  </conditionalFormatting>
  <conditionalFormatting sqref="B30:B44">
    <cfRule type="duplicateValues" dxfId="6" priority="2"/>
  </conditionalFormatting>
  <conditionalFormatting sqref="B30:B44">
    <cfRule type="duplicateValues" dxfId="5" priority="1"/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"/>
  <sheetViews>
    <sheetView workbookViewId="0">
      <selection activeCell="D19" sqref="D19"/>
    </sheetView>
  </sheetViews>
  <sheetFormatPr defaultColWidth="9.125" defaultRowHeight="15"/>
  <cols>
    <col min="1" max="1" width="9.125" style="79"/>
    <col min="2" max="2" width="14.875" style="79" bestFit="1" customWidth="1"/>
    <col min="3" max="3" width="32.25" style="79" bestFit="1" customWidth="1"/>
    <col min="4" max="4" width="9.125" style="79"/>
    <col min="5" max="5" width="29.625" style="79" bestFit="1" customWidth="1"/>
    <col min="6" max="6" width="9.125" style="79"/>
    <col min="7" max="7" width="29.625" style="79" bestFit="1" customWidth="1"/>
    <col min="8" max="8" width="9.125" style="79"/>
    <col min="9" max="9" width="29.625" style="79" bestFit="1" customWidth="1"/>
    <col min="10" max="10" width="9.125" style="79"/>
    <col min="11" max="11" width="29.625" style="79" bestFit="1" customWidth="1"/>
    <col min="12" max="12" width="9.125" style="79"/>
    <col min="13" max="13" width="29.625" style="79" bestFit="1" customWidth="1"/>
    <col min="14" max="16384" width="9.125" style="79"/>
  </cols>
  <sheetData>
    <row r="1" spans="1:13" s="75" customFormat="1">
      <c r="A1" s="55" t="s">
        <v>0</v>
      </c>
      <c r="B1" s="55" t="s">
        <v>1</v>
      </c>
      <c r="C1" s="55" t="s">
        <v>2</v>
      </c>
      <c r="D1" s="76" t="s">
        <v>770</v>
      </c>
      <c r="E1" s="76" t="s">
        <v>771</v>
      </c>
      <c r="F1" s="76" t="s">
        <v>772</v>
      </c>
      <c r="G1" s="76" t="s">
        <v>773</v>
      </c>
      <c r="H1" s="76" t="s">
        <v>774</v>
      </c>
      <c r="I1" s="76" t="s">
        <v>775</v>
      </c>
      <c r="J1" s="76" t="s">
        <v>776</v>
      </c>
      <c r="K1" s="76" t="s">
        <v>777</v>
      </c>
      <c r="L1" s="76" t="s">
        <v>778</v>
      </c>
      <c r="M1" s="76" t="s">
        <v>779</v>
      </c>
    </row>
    <row r="2" spans="1:13" s="2" customFormat="1" ht="14.4">
      <c r="A2" s="8" t="s">
        <v>62</v>
      </c>
      <c r="B2" s="78" t="s">
        <v>169</v>
      </c>
      <c r="C2" s="2" t="s">
        <v>170</v>
      </c>
      <c r="D2" s="77" t="str">
        <f>VLOOKUP(B2,工作表1!$A$2:$N$203,5,0)</f>
        <v>蔡睿軒</v>
      </c>
      <c r="E2" s="77" t="str">
        <f>VLOOKUP($B2,工作表1!$A$2:$N$203,6,0)</f>
        <v>新竹縣湖口鄉新湖國民小學</v>
      </c>
      <c r="F2" s="77" t="str">
        <f>VLOOKUP($B2,工作表1!$A$2:$N$203,7,0)</f>
        <v>許鈞輔</v>
      </c>
      <c r="G2" s="77" t="str">
        <f>VLOOKUP($B2,工作表1!$A$2:$N$203,8,0)</f>
        <v>新竹縣湖口鄉新湖國民小學</v>
      </c>
      <c r="H2" s="77" t="str">
        <f>VLOOKUP($B2,工作表1!$A$2:$N$203,9,0)</f>
        <v>李金樺</v>
      </c>
      <c r="I2" s="77" t="str">
        <f>VLOOKUP($B2,工作表1!$A$2:$N$203,10,0)</f>
        <v>新竹縣湖口鄉新湖國民小學</v>
      </c>
      <c r="J2" s="77" t="str">
        <f>VLOOKUP($B2,工作表1!$A$2:$N$203,11,0)</f>
        <v>王郁婷</v>
      </c>
      <c r="K2" s="77" t="str">
        <f>VLOOKUP($B2,工作表1!$A$2:$N$203,12,0)</f>
        <v>新竹縣湖口鄉新湖國民小學</v>
      </c>
      <c r="L2" s="77" t="str">
        <f>VLOOKUP($B2,工作表1!$A$2:$N$203,13,0)</f>
        <v>曾凱群</v>
      </c>
      <c r="M2" s="77" t="str">
        <f>VLOOKUP($B2,工作表1!$A$2:$N$203,14,0)</f>
        <v>新竹縣湖口鄉新湖國民小學</v>
      </c>
    </row>
    <row r="3" spans="1:13" s="2" customFormat="1" ht="14.4">
      <c r="A3" s="5" t="s">
        <v>13</v>
      </c>
      <c r="B3" s="6" t="s">
        <v>42</v>
      </c>
      <c r="C3" s="2" t="s">
        <v>43</v>
      </c>
      <c r="D3" s="77" t="str">
        <f>VLOOKUP(B3,工作表1!$A$2:$N$203,5,0)</f>
        <v>曹喜學</v>
      </c>
      <c r="E3" s="77" t="str">
        <f>VLOOKUP($B3,工作表1!$A$2:$N$203,6,0)</f>
        <v>新竹市東區東門國民小學</v>
      </c>
      <c r="F3" s="77" t="str">
        <f>VLOOKUP($B3,工作表1!$A$2:$N$203,7,0)</f>
        <v>曾宗澧</v>
      </c>
      <c r="G3" s="77" t="str">
        <f>VLOOKUP($B3,工作表1!$A$2:$N$203,8,0)</f>
        <v>新竹市東區東門國民小學</v>
      </c>
      <c r="H3" s="77" t="str">
        <f>VLOOKUP($B3,工作表1!$A$2:$N$203,9,0)</f>
        <v>陳愛學</v>
      </c>
      <c r="I3" s="77" t="str">
        <f>VLOOKUP($B3,工作表1!$A$2:$N$203,10,0)</f>
        <v>新竹市東區東門國民小學</v>
      </c>
      <c r="J3" s="77" t="str">
        <f>VLOOKUP($B3,工作表1!$A$2:$N$203,11,0)</f>
        <v>黃威涵</v>
      </c>
      <c r="K3" s="77" t="str">
        <f>VLOOKUP($B3,工作表1!$A$2:$N$203,12,0)</f>
        <v>新竹市東區東門國民小學</v>
      </c>
      <c r="L3" s="77" t="str">
        <f>VLOOKUP($B3,工作表1!$A$2:$N$203,13,0)</f>
        <v>陳明玉</v>
      </c>
      <c r="M3" s="77" t="str">
        <f>VLOOKUP($B3,工作表1!$A$2:$N$203,14,0)</f>
        <v>新竹市東區東門國民小學</v>
      </c>
    </row>
    <row r="4" spans="1:13" s="2" customFormat="1" ht="14.4">
      <c r="A4" s="7" t="s">
        <v>203</v>
      </c>
      <c r="B4" s="67" t="s">
        <v>348</v>
      </c>
      <c r="C4" s="2" t="s">
        <v>349</v>
      </c>
      <c r="D4" s="77" t="str">
        <f>VLOOKUP(B4,工作表1!$A$2:$N$203,5,0)</f>
        <v>陳豫昕</v>
      </c>
      <c r="E4" s="77" t="str">
        <f>VLOOKUP($B4,工作表1!$A$2:$N$203,6,0)</f>
        <v>新竹市東區東門國民小學</v>
      </c>
      <c r="F4" s="77" t="str">
        <f>VLOOKUP($B4,工作表1!$A$2:$N$203,7,0)</f>
        <v>歐宥辰</v>
      </c>
      <c r="G4" s="77" t="str">
        <f>VLOOKUP($B4,工作表1!$A$2:$N$203,8,0)</f>
        <v>新竹市東區東門國民小學</v>
      </c>
      <c r="H4" s="77">
        <f>VLOOKUP($B4,工作表1!$A$2:$N$203,9,0)</f>
        <v>0</v>
      </c>
      <c r="I4" s="77">
        <f>VLOOKUP($B4,工作表1!$A$2:$N$203,10,0)</f>
        <v>0</v>
      </c>
      <c r="J4" s="77" t="str">
        <f>VLOOKUP($B4,工作表1!$A$2:$N$203,11,0)</f>
        <v>黃威涵</v>
      </c>
      <c r="K4" s="77" t="str">
        <f>VLOOKUP($B4,工作表1!$A$2:$N$203,12,0)</f>
        <v>新竹市東區東門國民小學</v>
      </c>
      <c r="L4" s="77" t="str">
        <f>VLOOKUP($B4,工作表1!$A$2:$N$203,13,0)</f>
        <v>陳明玉</v>
      </c>
      <c r="M4" s="77" t="str">
        <f>VLOOKUP($B4,工作表1!$A$2:$N$203,14,0)</f>
        <v>新竹市東區東門國民小學</v>
      </c>
    </row>
    <row r="5" spans="1:13" s="2" customFormat="1" ht="14.4">
      <c r="A5" s="7" t="s">
        <v>203</v>
      </c>
      <c r="B5" s="9" t="s">
        <v>311</v>
      </c>
      <c r="C5" s="57" t="s">
        <v>310</v>
      </c>
      <c r="D5" s="77" t="str">
        <f>VLOOKUP(B5,工作表1!$A$2:$N$203,5,0)</f>
        <v>謝泱融</v>
      </c>
      <c r="E5" s="77" t="str">
        <f>VLOOKUP($B5,工作表1!$A$2:$N$203,6,0)</f>
        <v>新竹縣湖口鄉新湖國民小學</v>
      </c>
      <c r="F5" s="77" t="str">
        <f>VLOOKUP($B5,工作表1!$A$2:$N$203,7,0)</f>
        <v>蔡睿軒</v>
      </c>
      <c r="G5" s="77" t="str">
        <f>VLOOKUP($B5,工作表1!$A$2:$N$203,8,0)</f>
        <v>新竹縣湖口鄉新湖國民小學</v>
      </c>
      <c r="H5" s="77" t="str">
        <f>VLOOKUP($B5,工作表1!$A$2:$N$203,9,0)</f>
        <v>許鈞輔</v>
      </c>
      <c r="I5" s="77" t="str">
        <f>VLOOKUP($B5,工作表1!$A$2:$N$203,10,0)</f>
        <v>新竹縣湖口鄉新湖國民小學</v>
      </c>
      <c r="J5" s="77" t="str">
        <f>VLOOKUP($B5,工作表1!$A$2:$N$203,11,0)</f>
        <v>王郁婷</v>
      </c>
      <c r="K5" s="77" t="str">
        <f>VLOOKUP($B5,工作表1!$A$2:$N$203,12,0)</f>
        <v>新竹縣湖口鄉新湖國民小學</v>
      </c>
      <c r="L5" s="77" t="str">
        <f>VLOOKUP($B5,工作表1!$A$2:$N$203,13,0)</f>
        <v>曾凱群</v>
      </c>
      <c r="M5" s="77" t="str">
        <f>VLOOKUP($B5,工作表1!$A$2:$N$203,14,0)</f>
        <v>新竹縣湖口鄉新湖國民小學</v>
      </c>
    </row>
  </sheetData>
  <phoneticPr fontId="1" type="noConversion"/>
  <conditionalFormatting sqref="B2:B5">
    <cfRule type="duplicateValues" dxfId="4" priority="1"/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"/>
  <sheetViews>
    <sheetView topLeftCell="B1" workbookViewId="0">
      <selection activeCell="J29" sqref="J29"/>
    </sheetView>
  </sheetViews>
  <sheetFormatPr defaultRowHeight="15"/>
  <cols>
    <col min="2" max="2" width="14.625" bestFit="1" customWidth="1"/>
    <col min="3" max="3" width="35.75" bestFit="1" customWidth="1"/>
    <col min="5" max="5" width="27.375" bestFit="1" customWidth="1"/>
    <col min="7" max="7" width="27.375" bestFit="1" customWidth="1"/>
    <col min="11" max="11" width="27.375" bestFit="1" customWidth="1"/>
    <col min="13" max="13" width="25" bestFit="1" customWidth="1"/>
  </cols>
  <sheetData>
    <row r="1" spans="1:13" s="75" customFormat="1">
      <c r="A1" s="55" t="s">
        <v>0</v>
      </c>
      <c r="B1" s="55" t="s">
        <v>1</v>
      </c>
      <c r="C1" s="55" t="s">
        <v>2</v>
      </c>
      <c r="D1" s="76" t="s">
        <v>770</v>
      </c>
      <c r="E1" s="76" t="s">
        <v>771</v>
      </c>
      <c r="F1" s="76" t="s">
        <v>772</v>
      </c>
      <c r="G1" s="76" t="s">
        <v>773</v>
      </c>
      <c r="H1" s="76" t="s">
        <v>774</v>
      </c>
      <c r="I1" s="76" t="s">
        <v>775</v>
      </c>
      <c r="J1" s="76" t="s">
        <v>776</v>
      </c>
      <c r="K1" s="76" t="s">
        <v>777</v>
      </c>
      <c r="L1" s="76" t="s">
        <v>778</v>
      </c>
      <c r="M1" s="76" t="s">
        <v>779</v>
      </c>
    </row>
    <row r="2" spans="1:13" s="2" customFormat="1" ht="14.4">
      <c r="A2" s="5" t="s">
        <v>626</v>
      </c>
      <c r="B2" s="6" t="s">
        <v>637</v>
      </c>
      <c r="C2" s="2" t="s">
        <v>638</v>
      </c>
      <c r="D2" s="2" t="str">
        <f>VLOOKUP($B2,工作表3!$A$2:$N$77,5,0)</f>
        <v>廖于葆</v>
      </c>
      <c r="E2" s="2" t="str">
        <f>VLOOKUP($B2,工作表3!$A$2:$N$77,6,0)</f>
        <v>雲林縣私立揚子高級中學</v>
      </c>
      <c r="F2" s="2" t="str">
        <f>VLOOKUP($B2,工作表3!$A$2:$N$138,7,0)</f>
        <v>林華晉</v>
      </c>
      <c r="G2" s="2" t="str">
        <f>VLOOKUP($B2,工作表3!$A$2:$N$138,8,0)</f>
        <v>雲林縣私立揚子高級中學</v>
      </c>
      <c r="H2" s="2" t="str">
        <f>VLOOKUP($B2,工作表3!$A$2:$N$138,9,0)</f>
        <v>許景翔</v>
      </c>
      <c r="I2" s="2" t="str">
        <f>VLOOKUP($B2,工作表3!$A$2:$N$138,10,0)</f>
        <v>雲林縣私立揚子高級中學</v>
      </c>
      <c r="J2" s="2" t="str">
        <f>VLOOKUP($B2,工作表3!$A$2:$N$138,11,0)</f>
        <v>陳尚民</v>
      </c>
      <c r="K2" s="2" t="str">
        <f>VLOOKUP($B2,工作表3!$A$2:$N$138,12,0)</f>
        <v>雲林縣私立揚子高級中學</v>
      </c>
      <c r="L2" s="2">
        <f>VLOOKUP($B2,工作表3!$A$2:$N$138,13,0)</f>
        <v>0</v>
      </c>
      <c r="M2" s="2">
        <f>VLOOKUP($B2,工作表3!$A$2:$N$138,14,0)</f>
        <v>0</v>
      </c>
    </row>
    <row r="3" spans="1:13" s="2" customFormat="1" ht="14.4">
      <c r="A3" s="15" t="s">
        <v>379</v>
      </c>
      <c r="B3" s="6" t="str">
        <f>VLOOKUP('[7]國高中組運動育樂+農糧技術頒獎表'!$F27,'[7]運動育樂(國)'!$1:$1048576,2,0)</f>
        <v>TWJE18008</v>
      </c>
      <c r="C3" s="2" t="str">
        <f>VLOOKUP('[7]國高中組運動育樂+農糧技術頒獎表'!$F27,'[7]運動育樂(國)'!$1:$1048576,3,0)</f>
        <v>拔河測力裝置</v>
      </c>
      <c r="D3" s="2" t="str">
        <f>VLOOKUP($B3,工作表2!$A$2:$N$138,5,0)</f>
        <v>王閔溱</v>
      </c>
      <c r="E3" s="2" t="str">
        <f>VLOOKUP($B3,工作表2!$A$2:$N$138,6,0)</f>
        <v>雲林縣私立揚子高級中學</v>
      </c>
      <c r="F3" s="2" t="str">
        <f>VLOOKUP($B3,工作表2!$A$2:$N$138,7,0)</f>
        <v>張宸珦</v>
      </c>
      <c r="G3" s="2" t="str">
        <f>VLOOKUP($B3,工作表2!$A$2:$N$138,8,0)</f>
        <v>雲林縣私立揚子高級中學</v>
      </c>
      <c r="H3" s="2">
        <f>VLOOKUP($B3,工作表2!$A$2:$N$138,9,0)</f>
        <v>0</v>
      </c>
      <c r="I3" s="2">
        <f>VLOOKUP($B3,工作表2!$A$2:$N$138,10,0)</f>
        <v>0</v>
      </c>
      <c r="J3" s="2" t="str">
        <f>VLOOKUP($B3,工作表2!$A$2:$N$138,11,0)</f>
        <v>陳尚民</v>
      </c>
      <c r="K3" s="2" t="str">
        <f>VLOOKUP($B3,工作表2!$A$2:$N$138,12,0)</f>
        <v>雲林縣私立揚子高級中學</v>
      </c>
      <c r="L3" s="2">
        <f>VLOOKUP($B3,工作表2!$A$2:$N$138,13,0)</f>
        <v>0</v>
      </c>
      <c r="M3" s="2">
        <f>VLOOKUP($B3,工作表2!$A$2:$N$138,14,0)</f>
        <v>0</v>
      </c>
    </row>
    <row r="4" spans="1:13" s="2" customFormat="1" ht="14.4">
      <c r="A4" s="16" t="s">
        <v>429</v>
      </c>
      <c r="B4" s="66" t="s">
        <v>467</v>
      </c>
      <c r="C4" s="2" t="s">
        <v>468</v>
      </c>
      <c r="D4" s="2" t="str">
        <f>VLOOKUP($B4,工作表2!$A$2:$N$138,5,0)</f>
        <v>黃鈺棋</v>
      </c>
      <c r="E4" s="2" t="str">
        <f>VLOOKUP($B4,工作表2!$A$2:$N$138,6,0)</f>
        <v>雲林縣私立福智國民中學</v>
      </c>
      <c r="F4" s="2" t="str">
        <f>VLOOKUP($B4,工作表2!$A$2:$N$138,7,0)</f>
        <v>謝享諭</v>
      </c>
      <c r="G4" s="2" t="str">
        <f>VLOOKUP($B4,工作表2!$A$2:$N$138,8,0)</f>
        <v>雲林縣私立福智國民中學</v>
      </c>
      <c r="H4" s="2">
        <f>VLOOKUP($B4,工作表2!$A$2:$N$138,9,0)</f>
        <v>0</v>
      </c>
      <c r="I4" s="2">
        <f>VLOOKUP($B4,工作表2!$A$2:$N$138,10,0)</f>
        <v>0</v>
      </c>
      <c r="J4" s="2" t="str">
        <f>VLOOKUP($B4,工作表2!$A$2:$N$138,11,0)</f>
        <v>許世坤</v>
      </c>
      <c r="K4" s="2" t="str">
        <f>VLOOKUP($B4,工作表2!$A$2:$N$138,12,0)</f>
        <v>雲林縣私立福智國民中學</v>
      </c>
      <c r="L4" s="2" t="str">
        <f>VLOOKUP($B4,工作表2!$A$2:$N$138,13,0)</f>
        <v>黃富財</v>
      </c>
      <c r="M4" s="2" t="str">
        <f>VLOOKUP($B4,工作表2!$A$2:$N$138,14,0)</f>
        <v>臺北市立成德國民中學</v>
      </c>
    </row>
    <row r="5" spans="1:13" s="2" customFormat="1" ht="14.4">
      <c r="A5" s="16" t="s">
        <v>429</v>
      </c>
      <c r="B5" s="66" t="s">
        <v>485</v>
      </c>
      <c r="C5" s="2" t="s">
        <v>486</v>
      </c>
      <c r="D5" s="2" t="str">
        <f>VLOOKUP($B5,工作表2!$A$2:$N$138,5,0)</f>
        <v>黃鈺棋</v>
      </c>
      <c r="E5" s="2" t="str">
        <f>VLOOKUP($B5,工作表2!$A$2:$N$138,6,0)</f>
        <v>雲林縣私立福智國民中學</v>
      </c>
      <c r="F5" s="2" t="str">
        <f>VLOOKUP($B5,工作表2!$A$2:$N$138,7,0)</f>
        <v>謝享諭</v>
      </c>
      <c r="G5" s="2" t="str">
        <f>VLOOKUP($B5,工作表2!$A$2:$N$138,8,0)</f>
        <v>雲林縣私立福智國民中學</v>
      </c>
      <c r="H5" s="2">
        <f>VLOOKUP($B5,工作表2!$A$2:$N$138,9,0)</f>
        <v>0</v>
      </c>
      <c r="I5" s="2">
        <f>VLOOKUP($B5,工作表2!$A$2:$N$138,10,0)</f>
        <v>0</v>
      </c>
      <c r="J5" s="2" t="str">
        <f>VLOOKUP($B5,工作表2!$A$2:$N$138,11,0)</f>
        <v>許世坤</v>
      </c>
      <c r="K5" s="2" t="str">
        <f>VLOOKUP($B5,工作表2!$A$2:$N$138,12,0)</f>
        <v>雲林縣私立福智國民中學</v>
      </c>
      <c r="L5" s="2" t="str">
        <f>VLOOKUP($B5,工作表2!$A$2:$N$138,13,0)</f>
        <v>黃富財</v>
      </c>
      <c r="M5" s="2" t="str">
        <f>VLOOKUP($B5,工作表2!$A$2:$N$138,14,0)</f>
        <v>臺北市立成德國民中學</v>
      </c>
    </row>
  </sheetData>
  <phoneticPr fontId="1" type="noConversion"/>
  <conditionalFormatting sqref="B3:B5">
    <cfRule type="duplicateValues" dxfId="3" priority="2"/>
  </conditionalFormatting>
  <conditionalFormatting sqref="B3:B5">
    <cfRule type="duplicateValues" dxfId="2" priority="1"/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"/>
  <sheetViews>
    <sheetView workbookViewId="0">
      <selection activeCell="N21" sqref="N21"/>
    </sheetView>
  </sheetViews>
  <sheetFormatPr defaultRowHeight="15"/>
  <cols>
    <col min="2" max="2" width="14.25" bestFit="1" customWidth="1"/>
    <col min="3" max="3" width="10.625" bestFit="1" customWidth="1"/>
    <col min="5" max="5" width="25" bestFit="1" customWidth="1"/>
    <col min="11" max="11" width="25" bestFit="1" customWidth="1"/>
    <col min="13" max="13" width="13" bestFit="1" customWidth="1"/>
  </cols>
  <sheetData>
    <row r="1" spans="1:13" s="75" customFormat="1">
      <c r="A1" s="55" t="s">
        <v>0</v>
      </c>
      <c r="B1" s="55" t="s">
        <v>1</v>
      </c>
      <c r="C1" s="55" t="s">
        <v>2</v>
      </c>
      <c r="D1" s="76" t="s">
        <v>770</v>
      </c>
      <c r="E1" s="76" t="s">
        <v>771</v>
      </c>
      <c r="F1" s="76" t="s">
        <v>772</v>
      </c>
      <c r="G1" s="76" t="s">
        <v>773</v>
      </c>
      <c r="H1" s="76" t="s">
        <v>774</v>
      </c>
      <c r="I1" s="76" t="s">
        <v>775</v>
      </c>
      <c r="J1" s="76" t="s">
        <v>776</v>
      </c>
      <c r="K1" s="76" t="s">
        <v>777</v>
      </c>
      <c r="L1" s="76" t="s">
        <v>778</v>
      </c>
      <c r="M1" s="76" t="s">
        <v>779</v>
      </c>
    </row>
    <row r="2" spans="1:13" s="2" customFormat="1" ht="14.4">
      <c r="A2" s="12" t="s">
        <v>375</v>
      </c>
      <c r="B2" s="18" t="str">
        <f>VLOOKUP([6]國高中組安全健康頒獎表!$F48,'[6]安全健康(國)'!$1:$1048576,2,0)</f>
        <v>TWJS18051</v>
      </c>
      <c r="C2" s="13" t="str">
        <f>VLOOKUP([6]國高中組安全健康頒獎表!$F48,'[6]安全健康(國)'!$1:$1048576,3,0)</f>
        <v>寵物管家</v>
      </c>
      <c r="D2" s="2" t="str">
        <f>VLOOKUP($B2,工作表2!$A$2:$N$138,5,0)</f>
        <v>陳易廷</v>
      </c>
      <c r="E2" s="2" t="str">
        <f>VLOOKUP($B2,工作表2!$A$2:$N$138,6,0)</f>
        <v>彰化縣立彰泰國民中學</v>
      </c>
      <c r="F2" s="2">
        <f>VLOOKUP($B2,工作表2!$A$2:$N$138,7,0)</f>
        <v>0</v>
      </c>
      <c r="G2" s="2">
        <f>VLOOKUP($B2,工作表2!$A$2:$N$138,8,0)</f>
        <v>0</v>
      </c>
      <c r="H2" s="2">
        <f>VLOOKUP($B2,工作表2!$A$2:$N$138,9,0)</f>
        <v>0</v>
      </c>
      <c r="I2" s="2">
        <f>VLOOKUP($B2,工作表2!$A$2:$N$138,10,0)</f>
        <v>0</v>
      </c>
      <c r="J2" s="2" t="str">
        <f>VLOOKUP($B2,工作表2!$A$2:$N$138,11,0)</f>
        <v>邱惠歆</v>
      </c>
      <c r="K2" s="2" t="str">
        <f>VLOOKUP($B2,工作表2!$A$2:$N$138,12,0)</f>
        <v>彰化縣立彰泰國民中學</v>
      </c>
      <c r="L2" s="2" t="str">
        <f>VLOOKUP($B2,工作表2!$A$2:$N$138,13,0)</f>
        <v>陳科吉</v>
      </c>
      <c r="M2" s="2" t="str">
        <f>VLOOKUP($B2,工作表2!$A$2:$N$138,14,0)</f>
        <v>盛吉企業社</v>
      </c>
    </row>
    <row r="3" spans="1:13" s="2" customFormat="1" ht="14.4">
      <c r="A3" s="7" t="s">
        <v>503</v>
      </c>
      <c r="B3" s="67" t="s">
        <v>743</v>
      </c>
      <c r="C3" s="2" t="s">
        <v>744</v>
      </c>
      <c r="D3" s="2" t="str">
        <f>VLOOKUP($B3,工作表3!$A$2:$N$77,5,0)</f>
        <v>蕭瑋彤</v>
      </c>
      <c r="E3" s="2" t="str">
        <f>VLOOKUP($B3,工作表3!$A$2:$N$77,6,0)</f>
        <v>國立員林崇實高級工業職業學校</v>
      </c>
      <c r="F3" s="2" t="str">
        <f>VLOOKUP($B3,工作表3!$A$2:$N$138,7,0)</f>
        <v>韓沅軒</v>
      </c>
      <c r="G3" s="2" t="str">
        <f>VLOOKUP($B3,工作表3!$A$2:$N$138,8,0)</f>
        <v>國立員林崇實高級工業職業學校</v>
      </c>
      <c r="H3" s="2" t="str">
        <f>VLOOKUP($B3,工作表3!$A$2:$N$138,9,0)</f>
        <v>黃柏鈞</v>
      </c>
      <c r="I3" s="2" t="str">
        <f>VLOOKUP($B3,工作表3!$A$2:$N$138,10,0)</f>
        <v>國立員林崇實高級工業職業學校</v>
      </c>
      <c r="J3" s="2" t="str">
        <f>VLOOKUP($B3,工作表3!$A$2:$N$138,11,0)</f>
        <v>林國樑</v>
      </c>
      <c r="K3" s="2" t="str">
        <f>VLOOKUP($B3,工作表3!$A$2:$N$138,12,0)</f>
        <v>國立員林崇實高級工業職業學校</v>
      </c>
      <c r="L3" s="2" t="str">
        <f>VLOOKUP($B3,工作表3!$A$2:$N$138,13,0)</f>
        <v>李珊瑜</v>
      </c>
      <c r="M3" s="2" t="str">
        <f>VLOOKUP($B3,工作表3!$A$2:$N$138,14,0)</f>
        <v>國立員林崇實高級工業職業學校</v>
      </c>
    </row>
    <row r="4" spans="1:13" s="2" customFormat="1">
      <c r="A4" s="7" t="s">
        <v>503</v>
      </c>
      <c r="B4" s="27" t="s">
        <v>756</v>
      </c>
      <c r="C4" s="26" t="s">
        <v>755</v>
      </c>
      <c r="D4" s="2" t="str">
        <f>VLOOKUP($B4,工作表3!$A$2:$N$77,5,0)</f>
        <v>蔡冠霖</v>
      </c>
      <c r="E4" s="2" t="str">
        <f>VLOOKUP($B4,工作表3!$A$2:$N$77,6,0)</f>
        <v>國立員林崇實高級工業職業學校</v>
      </c>
      <c r="F4" s="2" t="str">
        <f>VLOOKUP($B4,工作表3!$A$2:$N$138,7,0)</f>
        <v>謝承義</v>
      </c>
      <c r="G4" s="2" t="str">
        <f>VLOOKUP($B4,工作表3!$A$2:$N$138,8,0)</f>
        <v>國立員林崇實高級工業職業學校</v>
      </c>
      <c r="H4" s="2" t="str">
        <f>VLOOKUP($B4,工作表3!$A$2:$N$138,9,0)</f>
        <v>張子榤</v>
      </c>
      <c r="I4" s="2" t="str">
        <f>VLOOKUP($B4,工作表3!$A$2:$N$138,10,0)</f>
        <v>國立員林崇實高級工業職業學校</v>
      </c>
      <c r="J4" s="2" t="str">
        <f>VLOOKUP($B4,工作表3!$A$2:$N$138,11,0)</f>
        <v>李珊瑜</v>
      </c>
      <c r="K4" s="2" t="str">
        <f>VLOOKUP($B4,工作表3!$A$2:$N$138,12,0)</f>
        <v>國立員林崇實高級工業職業學校</v>
      </c>
      <c r="L4" s="2" t="str">
        <f>VLOOKUP($B4,工作表3!$A$2:$N$138,13,0)</f>
        <v>林國樑</v>
      </c>
      <c r="M4" s="2" t="str">
        <f>VLOOKUP($B4,工作表3!$A$2:$N$138,14,0)</f>
        <v>國立員林崇實高級工業職業學校</v>
      </c>
    </row>
  </sheetData>
  <phoneticPr fontId="1" type="noConversion"/>
  <conditionalFormatting sqref="B2">
    <cfRule type="duplicateValues" dxfId="1" priority="2"/>
  </conditionalFormatting>
  <conditionalFormatting sqref="B2">
    <cfRule type="duplicateValues" dxfId="0" priority="1"/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31"/>
  <sheetViews>
    <sheetView topLeftCell="A112" workbookViewId="0">
      <selection activeCell="F100" sqref="F100"/>
    </sheetView>
  </sheetViews>
  <sheetFormatPr defaultColWidth="14.375" defaultRowHeight="15.6"/>
  <cols>
    <col min="1" max="1" width="15.625" style="31" customWidth="1"/>
    <col min="2" max="2" width="5" style="31" customWidth="1"/>
    <col min="3" max="3" width="28.375" style="31" customWidth="1"/>
    <col min="4" max="4" width="9.875" style="31" customWidth="1"/>
    <col min="5" max="5" width="13.875" style="31" customWidth="1"/>
    <col min="6" max="6" width="48.25" style="31" customWidth="1"/>
    <col min="7" max="7" width="8.875" style="31" customWidth="1"/>
    <col min="8" max="8" width="39.125" style="31" customWidth="1"/>
    <col min="9" max="9" width="8.875" style="31" customWidth="1"/>
    <col min="10" max="10" width="37.25" style="31" customWidth="1"/>
    <col min="11" max="11" width="9.625" style="31" customWidth="1"/>
    <col min="12" max="12" width="31.375" style="31" customWidth="1"/>
    <col min="13" max="13" width="9.75" style="31" customWidth="1"/>
    <col min="14" max="14" width="32.25" style="31" customWidth="1"/>
    <col min="15" max="16384" width="14.375" style="31"/>
  </cols>
  <sheetData>
    <row r="1" spans="1:17">
      <c r="A1" s="28" t="s">
        <v>766</v>
      </c>
      <c r="B1" s="28" t="s">
        <v>767</v>
      </c>
      <c r="C1" s="28" t="s">
        <v>768</v>
      </c>
      <c r="D1" s="28" t="s">
        <v>769</v>
      </c>
      <c r="E1" s="29" t="s">
        <v>770</v>
      </c>
      <c r="F1" s="29" t="s">
        <v>771</v>
      </c>
      <c r="G1" s="29" t="s">
        <v>772</v>
      </c>
      <c r="H1" s="29" t="s">
        <v>773</v>
      </c>
      <c r="I1" s="29" t="s">
        <v>774</v>
      </c>
      <c r="J1" s="29" t="s">
        <v>775</v>
      </c>
      <c r="K1" s="29" t="s">
        <v>776</v>
      </c>
      <c r="L1" s="29" t="s">
        <v>777</v>
      </c>
      <c r="M1" s="29" t="s">
        <v>778</v>
      </c>
      <c r="N1" s="29" t="s">
        <v>779</v>
      </c>
      <c r="O1" s="30"/>
      <c r="P1" s="30"/>
      <c r="Q1" s="30"/>
    </row>
    <row r="2" spans="1:17">
      <c r="A2" s="32" t="s">
        <v>780</v>
      </c>
      <c r="B2" s="32"/>
      <c r="C2" s="32" t="s">
        <v>781</v>
      </c>
      <c r="D2" s="30" t="s">
        <v>782</v>
      </c>
      <c r="E2" s="32" t="s">
        <v>783</v>
      </c>
      <c r="F2" s="32" t="s">
        <v>784</v>
      </c>
      <c r="G2" s="32" t="s">
        <v>785</v>
      </c>
      <c r="H2" s="32" t="s">
        <v>784</v>
      </c>
      <c r="I2" s="32" t="s">
        <v>786</v>
      </c>
      <c r="J2" s="32" t="s">
        <v>784</v>
      </c>
      <c r="K2" s="32" t="s">
        <v>787</v>
      </c>
      <c r="L2" s="32" t="s">
        <v>784</v>
      </c>
      <c r="M2" s="32" t="s">
        <v>788</v>
      </c>
      <c r="N2" s="31" t="s">
        <v>784</v>
      </c>
      <c r="Q2" s="33"/>
    </row>
    <row r="3" spans="1:17">
      <c r="A3" s="32" t="s">
        <v>34</v>
      </c>
      <c r="B3" s="32"/>
      <c r="C3" s="32" t="s">
        <v>35</v>
      </c>
      <c r="D3" s="30" t="s">
        <v>782</v>
      </c>
      <c r="E3" s="32" t="s">
        <v>789</v>
      </c>
      <c r="F3" s="32" t="s">
        <v>2253</v>
      </c>
      <c r="G3" s="32" t="s">
        <v>790</v>
      </c>
      <c r="H3" s="31" t="s">
        <v>2253</v>
      </c>
      <c r="K3" s="32" t="s">
        <v>791</v>
      </c>
      <c r="L3" s="31" t="s">
        <v>792</v>
      </c>
      <c r="O3" s="32"/>
      <c r="P3" s="32"/>
      <c r="Q3" s="33"/>
    </row>
    <row r="4" spans="1:17">
      <c r="A4" s="32" t="s">
        <v>295</v>
      </c>
      <c r="B4" s="32"/>
      <c r="C4" s="32" t="s">
        <v>294</v>
      </c>
      <c r="D4" s="30" t="s">
        <v>782</v>
      </c>
      <c r="E4" s="32" t="s">
        <v>793</v>
      </c>
      <c r="F4" s="32" t="s">
        <v>2236</v>
      </c>
      <c r="G4" s="32" t="s">
        <v>794</v>
      </c>
      <c r="H4" s="32" t="s">
        <v>798</v>
      </c>
      <c r="I4" s="32" t="s">
        <v>795</v>
      </c>
      <c r="J4" s="32" t="s">
        <v>798</v>
      </c>
      <c r="K4" s="32" t="s">
        <v>796</v>
      </c>
      <c r="L4" s="32" t="s">
        <v>798</v>
      </c>
      <c r="M4" s="32" t="s">
        <v>797</v>
      </c>
      <c r="N4" s="31" t="s">
        <v>798</v>
      </c>
      <c r="Q4" s="33"/>
    </row>
    <row r="5" spans="1:17">
      <c r="A5" s="32" t="s">
        <v>299</v>
      </c>
      <c r="B5" s="32"/>
      <c r="C5" s="32" t="s">
        <v>298</v>
      </c>
      <c r="D5" s="30" t="s">
        <v>782</v>
      </c>
      <c r="E5" s="32" t="s">
        <v>793</v>
      </c>
      <c r="F5" s="32" t="s">
        <v>2236</v>
      </c>
      <c r="G5" s="32" t="s">
        <v>794</v>
      </c>
      <c r="H5" s="32" t="s">
        <v>798</v>
      </c>
      <c r="I5" s="32" t="s">
        <v>799</v>
      </c>
      <c r="J5" s="32" t="s">
        <v>1283</v>
      </c>
      <c r="K5" s="32" t="s">
        <v>796</v>
      </c>
      <c r="L5" s="32" t="s">
        <v>798</v>
      </c>
      <c r="M5" s="32" t="s">
        <v>800</v>
      </c>
      <c r="N5" s="31" t="s">
        <v>1283</v>
      </c>
      <c r="P5" s="32"/>
      <c r="Q5" s="33"/>
    </row>
    <row r="6" spans="1:17">
      <c r="A6" s="32" t="s">
        <v>135</v>
      </c>
      <c r="B6" s="32"/>
      <c r="C6" s="32" t="s">
        <v>136</v>
      </c>
      <c r="D6" s="30" t="s">
        <v>782</v>
      </c>
      <c r="E6" s="32" t="s">
        <v>801</v>
      </c>
      <c r="F6" s="32" t="s">
        <v>802</v>
      </c>
      <c r="G6" s="32" t="s">
        <v>803</v>
      </c>
      <c r="H6" s="32" t="s">
        <v>802</v>
      </c>
      <c r="I6" s="32" t="s">
        <v>804</v>
      </c>
      <c r="J6" s="32" t="s">
        <v>802</v>
      </c>
      <c r="K6" s="32" t="s">
        <v>805</v>
      </c>
      <c r="L6" s="32" t="s">
        <v>802</v>
      </c>
      <c r="M6" s="32" t="s">
        <v>806</v>
      </c>
      <c r="N6" s="31" t="s">
        <v>802</v>
      </c>
      <c r="Q6" s="33"/>
    </row>
    <row r="7" spans="1:17">
      <c r="A7" s="32" t="s">
        <v>40</v>
      </c>
      <c r="B7" s="32"/>
      <c r="C7" s="32" t="s">
        <v>41</v>
      </c>
      <c r="D7" s="30" t="s">
        <v>782</v>
      </c>
      <c r="E7" s="32" t="s">
        <v>807</v>
      </c>
      <c r="F7" s="32" t="s">
        <v>2237</v>
      </c>
      <c r="G7" s="32" t="s">
        <v>808</v>
      </c>
      <c r="H7" s="32" t="s">
        <v>2232</v>
      </c>
      <c r="I7" s="32" t="s">
        <v>809</v>
      </c>
      <c r="J7" s="32" t="s">
        <v>2232</v>
      </c>
      <c r="K7" s="32" t="s">
        <v>810</v>
      </c>
      <c r="L7" s="32" t="s">
        <v>2232</v>
      </c>
      <c r="M7" s="32" t="s">
        <v>811</v>
      </c>
      <c r="N7" s="31" t="s">
        <v>2232</v>
      </c>
      <c r="Q7" s="33"/>
    </row>
    <row r="8" spans="1:17">
      <c r="A8" s="32" t="s">
        <v>293</v>
      </c>
      <c r="B8" s="32"/>
      <c r="C8" s="32" t="s">
        <v>292</v>
      </c>
      <c r="D8" s="30" t="s">
        <v>782</v>
      </c>
      <c r="E8" s="32" t="s">
        <v>812</v>
      </c>
      <c r="F8" s="32" t="s">
        <v>2232</v>
      </c>
      <c r="G8" s="32" t="s">
        <v>813</v>
      </c>
      <c r="H8" s="32" t="s">
        <v>2232</v>
      </c>
      <c r="I8" s="32" t="s">
        <v>814</v>
      </c>
      <c r="J8" s="32" t="s">
        <v>2232</v>
      </c>
      <c r="K8" s="32" t="s">
        <v>811</v>
      </c>
      <c r="L8" s="32" t="s">
        <v>2232</v>
      </c>
      <c r="M8" s="32" t="s">
        <v>815</v>
      </c>
      <c r="N8" s="31" t="s">
        <v>2239</v>
      </c>
      <c r="Q8" s="33"/>
    </row>
    <row r="9" spans="1:17">
      <c r="A9" s="32" t="s">
        <v>297</v>
      </c>
      <c r="B9" s="32"/>
      <c r="C9" s="32" t="s">
        <v>296</v>
      </c>
      <c r="D9" s="30" t="s">
        <v>782</v>
      </c>
      <c r="E9" s="32" t="s">
        <v>813</v>
      </c>
      <c r="F9" s="32" t="s">
        <v>2232</v>
      </c>
      <c r="G9" s="32" t="s">
        <v>816</v>
      </c>
      <c r="H9" s="32" t="s">
        <v>2232</v>
      </c>
      <c r="I9" s="32" t="s">
        <v>817</v>
      </c>
      <c r="J9" s="32" t="s">
        <v>2232</v>
      </c>
      <c r="K9" s="32" t="s">
        <v>811</v>
      </c>
      <c r="L9" s="32" t="s">
        <v>2232</v>
      </c>
      <c r="M9" s="32" t="s">
        <v>815</v>
      </c>
      <c r="N9" s="31" t="s">
        <v>2239</v>
      </c>
      <c r="Q9" s="33"/>
    </row>
    <row r="10" spans="1:17">
      <c r="A10" s="32" t="s">
        <v>36</v>
      </c>
      <c r="B10" s="32"/>
      <c r="C10" s="32" t="s">
        <v>37</v>
      </c>
      <c r="D10" s="30" t="s">
        <v>782</v>
      </c>
      <c r="E10" s="32" t="s">
        <v>818</v>
      </c>
      <c r="F10" s="31" t="s">
        <v>2238</v>
      </c>
      <c r="I10" s="32"/>
      <c r="J10" s="32"/>
      <c r="K10" s="32" t="s">
        <v>819</v>
      </c>
      <c r="L10" s="31" t="s">
        <v>2238</v>
      </c>
      <c r="O10" s="32"/>
      <c r="P10" s="32"/>
      <c r="Q10" s="33"/>
    </row>
    <row r="11" spans="1:17">
      <c r="A11" s="32" t="s">
        <v>307</v>
      </c>
      <c r="B11" s="32"/>
      <c r="C11" s="32" t="s">
        <v>306</v>
      </c>
      <c r="D11" s="30" t="s">
        <v>782</v>
      </c>
      <c r="E11" s="32" t="s">
        <v>820</v>
      </c>
      <c r="F11" s="32" t="s">
        <v>2240</v>
      </c>
      <c r="G11" s="32" t="s">
        <v>821</v>
      </c>
      <c r="H11" s="32" t="s">
        <v>2240</v>
      </c>
      <c r="I11" s="32" t="s">
        <v>822</v>
      </c>
      <c r="J11" s="32" t="s">
        <v>2240</v>
      </c>
      <c r="K11" s="32" t="s">
        <v>823</v>
      </c>
      <c r="L11" s="32" t="s">
        <v>2240</v>
      </c>
      <c r="M11" s="32" t="s">
        <v>824</v>
      </c>
      <c r="N11" s="31" t="s">
        <v>2240</v>
      </c>
      <c r="Q11" s="33"/>
    </row>
    <row r="12" spans="1:17">
      <c r="A12" s="32" t="s">
        <v>142</v>
      </c>
      <c r="B12" s="32"/>
      <c r="C12" s="32" t="s">
        <v>143</v>
      </c>
      <c r="D12" s="30" t="s">
        <v>782</v>
      </c>
      <c r="E12" s="32" t="s">
        <v>825</v>
      </c>
      <c r="F12" s="32" t="s">
        <v>2240</v>
      </c>
      <c r="G12" s="32" t="s">
        <v>826</v>
      </c>
      <c r="H12" s="32" t="s">
        <v>2240</v>
      </c>
      <c r="I12" s="32" t="s">
        <v>827</v>
      </c>
      <c r="J12" s="32" t="s">
        <v>2240</v>
      </c>
      <c r="K12" s="32" t="s">
        <v>824</v>
      </c>
      <c r="L12" s="32" t="s">
        <v>2240</v>
      </c>
      <c r="M12" s="32" t="s">
        <v>828</v>
      </c>
      <c r="N12" s="31" t="s">
        <v>2240</v>
      </c>
      <c r="Q12" s="33"/>
    </row>
    <row r="13" spans="1:17">
      <c r="A13" s="32" t="s">
        <v>829</v>
      </c>
      <c r="B13" s="32"/>
      <c r="C13" s="32" t="s">
        <v>830</v>
      </c>
      <c r="D13" s="30" t="s">
        <v>782</v>
      </c>
      <c r="E13" s="32" t="s">
        <v>831</v>
      </c>
      <c r="F13" s="32" t="s">
        <v>2240</v>
      </c>
      <c r="G13" s="32" t="s">
        <v>832</v>
      </c>
      <c r="H13" s="32" t="s">
        <v>2240</v>
      </c>
      <c r="I13" s="32" t="s">
        <v>833</v>
      </c>
      <c r="J13" s="32" t="s">
        <v>2240</v>
      </c>
      <c r="K13" s="32" t="s">
        <v>834</v>
      </c>
      <c r="L13" s="32" t="s">
        <v>2240</v>
      </c>
      <c r="M13" s="32" t="s">
        <v>824</v>
      </c>
      <c r="N13" s="31" t="s">
        <v>2240</v>
      </c>
      <c r="Q13" s="33"/>
    </row>
    <row r="14" spans="1:17">
      <c r="A14" s="32" t="s">
        <v>38</v>
      </c>
      <c r="B14" s="32"/>
      <c r="C14" s="32" t="s">
        <v>39</v>
      </c>
      <c r="D14" s="30" t="s">
        <v>782</v>
      </c>
      <c r="E14" s="32" t="s">
        <v>835</v>
      </c>
      <c r="F14" s="32" t="s">
        <v>2240</v>
      </c>
      <c r="G14" s="32" t="s">
        <v>836</v>
      </c>
      <c r="H14" s="31" t="s">
        <v>2240</v>
      </c>
      <c r="K14" s="32" t="s">
        <v>823</v>
      </c>
      <c r="L14" s="32" t="s">
        <v>2240</v>
      </c>
      <c r="M14" s="32" t="s">
        <v>824</v>
      </c>
      <c r="N14" s="31" t="s">
        <v>2240</v>
      </c>
      <c r="Q14" s="33"/>
    </row>
    <row r="15" spans="1:17">
      <c r="A15" s="32" t="s">
        <v>837</v>
      </c>
      <c r="B15" s="32"/>
      <c r="C15" s="32" t="s">
        <v>838</v>
      </c>
      <c r="D15" s="30" t="s">
        <v>782</v>
      </c>
      <c r="E15" s="32" t="s">
        <v>839</v>
      </c>
      <c r="F15" s="31" t="s">
        <v>1047</v>
      </c>
      <c r="I15" s="32"/>
      <c r="J15" s="32"/>
      <c r="K15" s="32" t="s">
        <v>840</v>
      </c>
      <c r="L15" s="31" t="s">
        <v>1047</v>
      </c>
      <c r="O15" s="32"/>
      <c r="P15" s="32"/>
      <c r="Q15" s="33"/>
    </row>
    <row r="16" spans="1:17">
      <c r="A16" s="32" t="s">
        <v>289</v>
      </c>
      <c r="B16" s="32"/>
      <c r="C16" s="32" t="s">
        <v>288</v>
      </c>
      <c r="D16" s="30" t="s">
        <v>782</v>
      </c>
      <c r="E16" s="32" t="s">
        <v>841</v>
      </c>
      <c r="F16" s="32" t="s">
        <v>2235</v>
      </c>
      <c r="G16" s="32" t="s">
        <v>842</v>
      </c>
      <c r="H16" s="32" t="s">
        <v>2235</v>
      </c>
      <c r="I16" s="32" t="s">
        <v>843</v>
      </c>
      <c r="J16" s="32" t="s">
        <v>2235</v>
      </c>
      <c r="K16" s="32" t="s">
        <v>844</v>
      </c>
      <c r="L16" s="32" t="s">
        <v>2235</v>
      </c>
      <c r="M16" s="32" t="s">
        <v>845</v>
      </c>
      <c r="N16" s="34" t="s">
        <v>2268</v>
      </c>
      <c r="Q16" s="33"/>
    </row>
    <row r="17" spans="1:17">
      <c r="A17" s="32" t="s">
        <v>42</v>
      </c>
      <c r="B17" s="32"/>
      <c r="C17" s="32" t="s">
        <v>43</v>
      </c>
      <c r="D17" s="30" t="s">
        <v>782</v>
      </c>
      <c r="E17" s="32" t="s">
        <v>846</v>
      </c>
      <c r="F17" s="32" t="s">
        <v>2241</v>
      </c>
      <c r="G17" s="32" t="s">
        <v>847</v>
      </c>
      <c r="H17" s="32" t="s">
        <v>2241</v>
      </c>
      <c r="I17" s="32" t="s">
        <v>848</v>
      </c>
      <c r="J17" s="32" t="s">
        <v>2241</v>
      </c>
      <c r="K17" s="32" t="s">
        <v>849</v>
      </c>
      <c r="L17" s="32" t="s">
        <v>2241</v>
      </c>
      <c r="M17" s="32" t="s">
        <v>850</v>
      </c>
      <c r="N17" s="31" t="s">
        <v>2241</v>
      </c>
      <c r="P17" s="32"/>
      <c r="Q17" s="33"/>
    </row>
    <row r="18" spans="1:17">
      <c r="A18" s="32" t="s">
        <v>129</v>
      </c>
      <c r="B18" s="32"/>
      <c r="C18" s="32" t="s">
        <v>130</v>
      </c>
      <c r="D18" s="30" t="s">
        <v>782</v>
      </c>
      <c r="E18" s="32" t="s">
        <v>851</v>
      </c>
      <c r="F18" s="32" t="s">
        <v>2235</v>
      </c>
      <c r="G18" s="32" t="s">
        <v>852</v>
      </c>
      <c r="H18" s="32" t="s">
        <v>2235</v>
      </c>
      <c r="I18" s="32" t="s">
        <v>853</v>
      </c>
      <c r="J18" s="32" t="s">
        <v>2235</v>
      </c>
      <c r="K18" s="32" t="s">
        <v>854</v>
      </c>
      <c r="L18" s="32" t="s">
        <v>2235</v>
      </c>
      <c r="M18" s="32" t="s">
        <v>855</v>
      </c>
      <c r="N18" s="31" t="s">
        <v>856</v>
      </c>
      <c r="Q18" s="33"/>
    </row>
    <row r="19" spans="1:17">
      <c r="A19" s="35" t="s">
        <v>305</v>
      </c>
      <c r="C19" s="35" t="s">
        <v>304</v>
      </c>
      <c r="D19" s="31" t="s">
        <v>782</v>
      </c>
      <c r="E19" s="35" t="s">
        <v>857</v>
      </c>
      <c r="F19" s="35" t="s">
        <v>2242</v>
      </c>
      <c r="G19" s="35" t="s">
        <v>858</v>
      </c>
      <c r="H19" s="35" t="s">
        <v>2242</v>
      </c>
      <c r="I19" s="30"/>
      <c r="J19" s="30"/>
      <c r="K19" s="30" t="s">
        <v>859</v>
      </c>
      <c r="L19" s="35" t="s">
        <v>2242</v>
      </c>
      <c r="M19" s="35" t="s">
        <v>860</v>
      </c>
      <c r="N19" s="35" t="s">
        <v>2242</v>
      </c>
      <c r="O19" s="32"/>
      <c r="P19" s="32"/>
      <c r="Q19" s="33"/>
    </row>
    <row r="20" spans="1:17">
      <c r="A20" s="32" t="s">
        <v>140</v>
      </c>
      <c r="B20" s="32" t="s">
        <v>861</v>
      </c>
      <c r="C20" s="32" t="s">
        <v>141</v>
      </c>
      <c r="D20" s="30" t="s">
        <v>782</v>
      </c>
      <c r="E20" s="32" t="s">
        <v>862</v>
      </c>
      <c r="F20" s="32" t="s">
        <v>2243</v>
      </c>
      <c r="G20" s="32" t="s">
        <v>863</v>
      </c>
      <c r="H20" s="32" t="s">
        <v>2243</v>
      </c>
      <c r="I20" s="32" t="s">
        <v>864</v>
      </c>
      <c r="J20" s="32" t="s">
        <v>2243</v>
      </c>
      <c r="K20" s="32" t="s">
        <v>865</v>
      </c>
      <c r="L20" s="32" t="s">
        <v>2243</v>
      </c>
      <c r="M20" s="32" t="s">
        <v>866</v>
      </c>
      <c r="N20" s="31" t="s">
        <v>2243</v>
      </c>
      <c r="P20" s="32"/>
      <c r="Q20" s="32"/>
    </row>
    <row r="21" spans="1:17">
      <c r="A21" s="32" t="s">
        <v>291</v>
      </c>
      <c r="B21" s="32" t="s">
        <v>861</v>
      </c>
      <c r="C21" s="32" t="s">
        <v>290</v>
      </c>
      <c r="D21" s="30" t="s">
        <v>782</v>
      </c>
      <c r="E21" s="32" t="s">
        <v>867</v>
      </c>
      <c r="F21" s="31" t="s">
        <v>1047</v>
      </c>
      <c r="H21" s="32"/>
      <c r="I21" s="32"/>
      <c r="J21" s="32"/>
      <c r="K21" s="32" t="s">
        <v>840</v>
      </c>
      <c r="L21" s="31" t="s">
        <v>1047</v>
      </c>
      <c r="O21" s="32"/>
      <c r="P21" s="32"/>
      <c r="Q21" s="32"/>
    </row>
    <row r="22" spans="1:17">
      <c r="A22" s="32" t="s">
        <v>303</v>
      </c>
      <c r="B22" s="32" t="s">
        <v>861</v>
      </c>
      <c r="C22" s="32" t="s">
        <v>302</v>
      </c>
      <c r="D22" s="30" t="s">
        <v>782</v>
      </c>
      <c r="E22" s="32" t="s">
        <v>868</v>
      </c>
      <c r="F22" s="32" t="s">
        <v>869</v>
      </c>
      <c r="G22" s="32" t="s">
        <v>870</v>
      </c>
      <c r="H22" s="31" t="s">
        <v>869</v>
      </c>
      <c r="K22" s="32" t="s">
        <v>871</v>
      </c>
      <c r="L22" s="31" t="s">
        <v>872</v>
      </c>
      <c r="N22" s="32"/>
      <c r="O22" s="32"/>
      <c r="P22" s="32"/>
      <c r="Q22" s="32"/>
    </row>
    <row r="23" spans="1:17">
      <c r="A23" s="32" t="s">
        <v>131</v>
      </c>
      <c r="B23" s="32" t="s">
        <v>861</v>
      </c>
      <c r="C23" s="32" t="s">
        <v>132</v>
      </c>
      <c r="D23" s="30" t="s">
        <v>782</v>
      </c>
      <c r="E23" s="32" t="s">
        <v>873</v>
      </c>
      <c r="F23" s="32" t="s">
        <v>2244</v>
      </c>
      <c r="G23" s="32" t="s">
        <v>874</v>
      </c>
      <c r="H23" s="32" t="s">
        <v>2244</v>
      </c>
      <c r="I23" s="32" t="s">
        <v>875</v>
      </c>
      <c r="J23" s="32" t="s">
        <v>2244</v>
      </c>
      <c r="K23" s="32" t="s">
        <v>876</v>
      </c>
      <c r="L23" s="32" t="s">
        <v>2244</v>
      </c>
      <c r="M23" s="32" t="s">
        <v>877</v>
      </c>
      <c r="N23" s="31" t="s">
        <v>2244</v>
      </c>
      <c r="Q23" s="32"/>
    </row>
    <row r="24" spans="1:17">
      <c r="A24" s="32" t="s">
        <v>878</v>
      </c>
      <c r="B24" s="32" t="s">
        <v>861</v>
      </c>
      <c r="C24" s="32" t="s">
        <v>879</v>
      </c>
      <c r="D24" s="30" t="s">
        <v>782</v>
      </c>
      <c r="E24" s="32" t="s">
        <v>880</v>
      </c>
      <c r="F24" s="32" t="s">
        <v>881</v>
      </c>
      <c r="G24" s="32" t="s">
        <v>882</v>
      </c>
      <c r="H24" s="31" t="s">
        <v>881</v>
      </c>
      <c r="K24" s="32" t="s">
        <v>883</v>
      </c>
      <c r="L24" s="31" t="s">
        <v>881</v>
      </c>
      <c r="O24" s="32"/>
      <c r="P24" s="32"/>
      <c r="Q24" s="32"/>
    </row>
    <row r="25" spans="1:17">
      <c r="A25" s="32" t="s">
        <v>9</v>
      </c>
      <c r="B25" s="32" t="s">
        <v>861</v>
      </c>
      <c r="C25" s="32" t="s">
        <v>139</v>
      </c>
      <c r="D25" s="30" t="s">
        <v>782</v>
      </c>
      <c r="E25" s="32" t="s">
        <v>884</v>
      </c>
      <c r="F25" s="32" t="s">
        <v>2240</v>
      </c>
      <c r="G25" s="32" t="s">
        <v>885</v>
      </c>
      <c r="H25" s="32" t="s">
        <v>2240</v>
      </c>
      <c r="I25" s="32" t="s">
        <v>886</v>
      </c>
      <c r="J25" s="32" t="s">
        <v>2240</v>
      </c>
      <c r="K25" s="32" t="s">
        <v>824</v>
      </c>
      <c r="L25" s="32" t="s">
        <v>2240</v>
      </c>
      <c r="M25" s="32" t="s">
        <v>823</v>
      </c>
      <c r="N25" s="31" t="s">
        <v>2240</v>
      </c>
      <c r="P25" s="32"/>
      <c r="Q25" s="32"/>
    </row>
    <row r="26" spans="1:17">
      <c r="A26" s="32" t="s">
        <v>133</v>
      </c>
      <c r="B26" s="32" t="s">
        <v>861</v>
      </c>
      <c r="C26" s="32" t="s">
        <v>134</v>
      </c>
      <c r="D26" s="30" t="s">
        <v>782</v>
      </c>
      <c r="E26" s="32" t="s">
        <v>887</v>
      </c>
      <c r="F26" s="32" t="s">
        <v>2245</v>
      </c>
      <c r="G26" s="32" t="s">
        <v>888</v>
      </c>
      <c r="H26" s="32" t="s">
        <v>2245</v>
      </c>
      <c r="I26" s="32" t="s">
        <v>889</v>
      </c>
      <c r="J26" s="32" t="s">
        <v>2245</v>
      </c>
      <c r="K26" s="32" t="s">
        <v>890</v>
      </c>
      <c r="L26" s="32" t="s">
        <v>2245</v>
      </c>
      <c r="M26" s="32" t="s">
        <v>891</v>
      </c>
      <c r="N26" s="31" t="s">
        <v>2245</v>
      </c>
      <c r="P26" s="32"/>
      <c r="Q26" s="32"/>
    </row>
    <row r="27" spans="1:17">
      <c r="A27" s="32" t="s">
        <v>137</v>
      </c>
      <c r="B27" s="32" t="s">
        <v>861</v>
      </c>
      <c r="C27" s="32" t="s">
        <v>138</v>
      </c>
      <c r="D27" s="30" t="s">
        <v>782</v>
      </c>
      <c r="E27" s="32" t="s">
        <v>892</v>
      </c>
      <c r="F27" s="32" t="s">
        <v>2246</v>
      </c>
      <c r="G27" s="32" t="s">
        <v>893</v>
      </c>
      <c r="H27" s="31" t="s">
        <v>2246</v>
      </c>
      <c r="K27" s="32" t="s">
        <v>894</v>
      </c>
      <c r="L27" s="32" t="s">
        <v>2246</v>
      </c>
      <c r="M27" s="32" t="s">
        <v>895</v>
      </c>
      <c r="N27" s="31" t="s">
        <v>2246</v>
      </c>
      <c r="Q27" s="32"/>
    </row>
    <row r="28" spans="1:17">
      <c r="A28" s="32" t="s">
        <v>301</v>
      </c>
      <c r="B28" s="32" t="s">
        <v>861</v>
      </c>
      <c r="C28" s="32" t="s">
        <v>300</v>
      </c>
      <c r="D28" s="30" t="s">
        <v>782</v>
      </c>
      <c r="E28" s="31" t="s">
        <v>896</v>
      </c>
      <c r="F28" s="32" t="s">
        <v>2247</v>
      </c>
      <c r="G28" s="32" t="s">
        <v>897</v>
      </c>
      <c r="H28" s="32" t="s">
        <v>2247</v>
      </c>
      <c r="I28" s="32" t="s">
        <v>898</v>
      </c>
      <c r="J28" s="32" t="s">
        <v>2247</v>
      </c>
      <c r="K28" s="32" t="s">
        <v>899</v>
      </c>
      <c r="L28" s="32" t="s">
        <v>2247</v>
      </c>
      <c r="M28" s="32" t="s">
        <v>900</v>
      </c>
      <c r="N28" s="31" t="s">
        <v>2247</v>
      </c>
      <c r="P28" s="32"/>
      <c r="Q28" s="32"/>
    </row>
    <row r="29" spans="1:17">
      <c r="A29" s="32" t="s">
        <v>247</v>
      </c>
      <c r="B29" s="32"/>
      <c r="C29" s="32" t="s">
        <v>248</v>
      </c>
      <c r="D29" s="30" t="s">
        <v>901</v>
      </c>
      <c r="E29" s="32" t="s">
        <v>902</v>
      </c>
      <c r="F29" s="31" t="s">
        <v>2248</v>
      </c>
      <c r="I29" s="32"/>
      <c r="J29" s="32"/>
      <c r="K29" s="32" t="s">
        <v>811</v>
      </c>
      <c r="L29" s="32" t="s">
        <v>2232</v>
      </c>
      <c r="M29" s="32" t="s">
        <v>903</v>
      </c>
      <c r="N29" s="32" t="s">
        <v>904</v>
      </c>
      <c r="O29" s="32"/>
      <c r="P29" s="32"/>
      <c r="Q29" s="33"/>
    </row>
    <row r="30" spans="1:17">
      <c r="A30" s="32" t="s">
        <v>905</v>
      </c>
      <c r="B30" s="32"/>
      <c r="C30" s="32" t="s">
        <v>906</v>
      </c>
      <c r="D30" s="30" t="s">
        <v>901</v>
      </c>
      <c r="E30" s="32" t="s">
        <v>907</v>
      </c>
      <c r="F30" s="32" t="s">
        <v>2249</v>
      </c>
      <c r="G30" s="32" t="s">
        <v>908</v>
      </c>
      <c r="H30" s="31" t="s">
        <v>2250</v>
      </c>
      <c r="K30" s="32" t="s">
        <v>909</v>
      </c>
      <c r="L30" s="32" t="s">
        <v>2250</v>
      </c>
      <c r="M30" s="32" t="s">
        <v>877</v>
      </c>
      <c r="N30" s="31" t="s">
        <v>2249</v>
      </c>
      <c r="Q30" s="33"/>
    </row>
    <row r="31" spans="1:17">
      <c r="A31" s="32" t="s">
        <v>271</v>
      </c>
      <c r="B31" s="32"/>
      <c r="C31" s="32" t="s">
        <v>272</v>
      </c>
      <c r="D31" s="30" t="s">
        <v>901</v>
      </c>
      <c r="E31" s="32" t="s">
        <v>910</v>
      </c>
      <c r="F31" s="32" t="s">
        <v>2251</v>
      </c>
      <c r="G31" s="32" t="s">
        <v>911</v>
      </c>
      <c r="H31" s="32" t="s">
        <v>2251</v>
      </c>
      <c r="I31" s="32" t="s">
        <v>912</v>
      </c>
      <c r="J31" s="32" t="s">
        <v>2251</v>
      </c>
      <c r="K31" s="32" t="s">
        <v>913</v>
      </c>
      <c r="L31" s="32" t="s">
        <v>2252</v>
      </c>
      <c r="M31" s="32" t="s">
        <v>914</v>
      </c>
      <c r="N31" s="31" t="s">
        <v>2252</v>
      </c>
      <c r="P31" s="32"/>
      <c r="Q31" s="33"/>
    </row>
    <row r="32" spans="1:17">
      <c r="A32" s="32" t="s">
        <v>102</v>
      </c>
      <c r="B32" s="32"/>
      <c r="C32" s="32" t="s">
        <v>103</v>
      </c>
      <c r="D32" s="30" t="s">
        <v>901</v>
      </c>
      <c r="E32" s="32" t="s">
        <v>915</v>
      </c>
      <c r="F32" s="32" t="s">
        <v>784</v>
      </c>
      <c r="G32" s="32" t="s">
        <v>916</v>
      </c>
      <c r="H32" s="32" t="s">
        <v>784</v>
      </c>
      <c r="I32" s="32" t="s">
        <v>917</v>
      </c>
      <c r="J32" s="32" t="s">
        <v>784</v>
      </c>
      <c r="K32" s="32" t="s">
        <v>918</v>
      </c>
      <c r="L32" s="32" t="s">
        <v>784</v>
      </c>
      <c r="M32" s="32" t="s">
        <v>919</v>
      </c>
      <c r="N32" s="31" t="s">
        <v>784</v>
      </c>
      <c r="Q32" s="33"/>
    </row>
    <row r="33" spans="1:17">
      <c r="A33" s="32" t="s">
        <v>920</v>
      </c>
      <c r="B33" s="32"/>
      <c r="C33" s="32" t="s">
        <v>921</v>
      </c>
      <c r="D33" s="30" t="s">
        <v>901</v>
      </c>
      <c r="E33" s="32" t="s">
        <v>922</v>
      </c>
      <c r="F33" s="32" t="s">
        <v>784</v>
      </c>
      <c r="G33" s="32" t="s">
        <v>923</v>
      </c>
      <c r="H33" s="32" t="s">
        <v>924</v>
      </c>
      <c r="I33" s="32" t="s">
        <v>925</v>
      </c>
      <c r="J33" s="32" t="s">
        <v>784</v>
      </c>
      <c r="K33" s="32" t="s">
        <v>787</v>
      </c>
      <c r="L33" s="32" t="s">
        <v>784</v>
      </c>
      <c r="M33" s="32" t="s">
        <v>926</v>
      </c>
      <c r="N33" s="31" t="s">
        <v>924</v>
      </c>
      <c r="Q33" s="33"/>
    </row>
    <row r="34" spans="1:17">
      <c r="A34" s="32" t="s">
        <v>126</v>
      </c>
      <c r="B34" s="32"/>
      <c r="C34" s="32" t="s">
        <v>127</v>
      </c>
      <c r="D34" s="30" t="s">
        <v>901</v>
      </c>
      <c r="E34" s="32" t="s">
        <v>927</v>
      </c>
      <c r="F34" s="32" t="s">
        <v>784</v>
      </c>
      <c r="G34" s="32" t="s">
        <v>928</v>
      </c>
      <c r="H34" s="32" t="s">
        <v>784</v>
      </c>
      <c r="I34" s="32" t="s">
        <v>929</v>
      </c>
      <c r="J34" s="32" t="s">
        <v>784</v>
      </c>
      <c r="K34" s="32" t="s">
        <v>787</v>
      </c>
      <c r="L34" s="32" t="s">
        <v>784</v>
      </c>
      <c r="M34" s="32" t="s">
        <v>930</v>
      </c>
      <c r="N34" s="31" t="s">
        <v>784</v>
      </c>
      <c r="Q34" s="33"/>
    </row>
    <row r="35" spans="1:17">
      <c r="A35" s="32" t="s">
        <v>265</v>
      </c>
      <c r="B35" s="32"/>
      <c r="C35" s="32" t="s">
        <v>266</v>
      </c>
      <c r="D35" s="30" t="s">
        <v>901</v>
      </c>
      <c r="E35" s="32" t="s">
        <v>931</v>
      </c>
      <c r="F35" s="32" t="s">
        <v>2253</v>
      </c>
      <c r="G35" s="32" t="s">
        <v>932</v>
      </c>
      <c r="H35" s="32" t="s">
        <v>2253</v>
      </c>
      <c r="I35" s="32" t="s">
        <v>933</v>
      </c>
      <c r="J35" s="32" t="s">
        <v>2253</v>
      </c>
      <c r="K35" s="32" t="s">
        <v>934</v>
      </c>
      <c r="L35" s="31" t="s">
        <v>935</v>
      </c>
      <c r="P35" s="32"/>
      <c r="Q35" s="33"/>
    </row>
    <row r="36" spans="1:17">
      <c r="A36" s="32" t="s">
        <v>273</v>
      </c>
      <c r="B36" s="32"/>
      <c r="C36" s="32" t="s">
        <v>274</v>
      </c>
      <c r="D36" s="30" t="s">
        <v>901</v>
      </c>
      <c r="E36" s="32" t="s">
        <v>936</v>
      </c>
      <c r="F36" s="32" t="s">
        <v>2254</v>
      </c>
      <c r="G36" s="32" t="s">
        <v>937</v>
      </c>
      <c r="H36" s="32" t="s">
        <v>2254</v>
      </c>
      <c r="I36" s="32" t="s">
        <v>938</v>
      </c>
      <c r="J36" s="32" t="s">
        <v>2254</v>
      </c>
      <c r="K36" s="32" t="s">
        <v>939</v>
      </c>
      <c r="L36" s="32" t="s">
        <v>940</v>
      </c>
      <c r="M36" s="32" t="s">
        <v>941</v>
      </c>
      <c r="N36" s="31" t="s">
        <v>940</v>
      </c>
      <c r="Q36" s="33"/>
    </row>
    <row r="37" spans="1:17">
      <c r="A37" s="32" t="s">
        <v>23</v>
      </c>
      <c r="B37" s="32"/>
      <c r="C37" s="32" t="s">
        <v>24</v>
      </c>
      <c r="D37" s="30" t="s">
        <v>901</v>
      </c>
      <c r="E37" s="32" t="s">
        <v>809</v>
      </c>
      <c r="F37" s="32" t="s">
        <v>2232</v>
      </c>
      <c r="G37" s="32" t="s">
        <v>942</v>
      </c>
      <c r="H37" s="32" t="s">
        <v>2232</v>
      </c>
      <c r="I37" s="32" t="s">
        <v>943</v>
      </c>
      <c r="J37" s="32" t="s">
        <v>2232</v>
      </c>
      <c r="K37" s="32" t="s">
        <v>944</v>
      </c>
      <c r="L37" s="32" t="s">
        <v>2232</v>
      </c>
      <c r="M37" s="32" t="s">
        <v>811</v>
      </c>
      <c r="N37" s="31" t="s">
        <v>2232</v>
      </c>
      <c r="Q37" s="33"/>
    </row>
    <row r="38" spans="1:17">
      <c r="A38" s="32" t="s">
        <v>116</v>
      </c>
      <c r="B38" s="32"/>
      <c r="C38" s="32" t="s">
        <v>117</v>
      </c>
      <c r="D38" s="30" t="s">
        <v>901</v>
      </c>
      <c r="E38" s="32" t="s">
        <v>945</v>
      </c>
      <c r="F38" s="32" t="s">
        <v>2232</v>
      </c>
      <c r="G38" s="32" t="s">
        <v>946</v>
      </c>
      <c r="H38" s="32" t="s">
        <v>2232</v>
      </c>
      <c r="I38" s="32" t="s">
        <v>947</v>
      </c>
      <c r="J38" s="32" t="s">
        <v>2232</v>
      </c>
      <c r="K38" s="32" t="s">
        <v>948</v>
      </c>
      <c r="L38" s="32" t="s">
        <v>949</v>
      </c>
      <c r="M38" s="32" t="s">
        <v>811</v>
      </c>
      <c r="N38" s="31" t="s">
        <v>2232</v>
      </c>
      <c r="Q38" s="33"/>
    </row>
    <row r="39" spans="1:17">
      <c r="A39" s="32" t="s">
        <v>950</v>
      </c>
      <c r="B39" s="32"/>
      <c r="C39" s="32" t="s">
        <v>951</v>
      </c>
      <c r="D39" s="30" t="s">
        <v>901</v>
      </c>
      <c r="E39" s="32" t="s">
        <v>952</v>
      </c>
      <c r="F39" s="32" t="s">
        <v>2255</v>
      </c>
      <c r="G39" s="32" t="s">
        <v>953</v>
      </c>
      <c r="H39" s="32" t="s">
        <v>2255</v>
      </c>
      <c r="I39" s="32" t="s">
        <v>954</v>
      </c>
      <c r="J39" s="32" t="s">
        <v>2255</v>
      </c>
      <c r="K39" s="32" t="s">
        <v>955</v>
      </c>
      <c r="L39" s="32" t="s">
        <v>2255</v>
      </c>
      <c r="M39" s="32" t="s">
        <v>956</v>
      </c>
      <c r="N39" s="31" t="s">
        <v>2255</v>
      </c>
      <c r="P39" s="32"/>
      <c r="Q39" s="33"/>
    </row>
    <row r="40" spans="1:17">
      <c r="A40" s="32" t="s">
        <v>124</v>
      </c>
      <c r="B40" s="32"/>
      <c r="C40" s="32" t="s">
        <v>125</v>
      </c>
      <c r="D40" s="30" t="s">
        <v>901</v>
      </c>
      <c r="E40" s="32" t="s">
        <v>957</v>
      </c>
      <c r="F40" s="32" t="s">
        <v>1403</v>
      </c>
      <c r="G40" s="32" t="s">
        <v>958</v>
      </c>
      <c r="H40" s="32" t="s">
        <v>1403</v>
      </c>
      <c r="I40" s="32" t="s">
        <v>959</v>
      </c>
      <c r="J40" s="32" t="s">
        <v>960</v>
      </c>
      <c r="K40" s="32" t="s">
        <v>961</v>
      </c>
      <c r="L40" s="32" t="s">
        <v>1403</v>
      </c>
      <c r="M40" s="32" t="s">
        <v>962</v>
      </c>
      <c r="N40" s="31" t="s">
        <v>1403</v>
      </c>
      <c r="Q40" s="33"/>
    </row>
    <row r="41" spans="1:17">
      <c r="A41" s="32" t="s">
        <v>22</v>
      </c>
      <c r="B41" s="32"/>
      <c r="C41" s="36" t="s">
        <v>963</v>
      </c>
      <c r="D41" s="30" t="s">
        <v>901</v>
      </c>
      <c r="E41" s="32" t="s">
        <v>964</v>
      </c>
      <c r="F41" s="32" t="s">
        <v>2240</v>
      </c>
      <c r="G41" s="32" t="s">
        <v>965</v>
      </c>
      <c r="H41" s="32" t="s">
        <v>2256</v>
      </c>
      <c r="I41" s="32" t="s">
        <v>966</v>
      </c>
      <c r="J41" s="32" t="s">
        <v>2257</v>
      </c>
      <c r="K41" s="32" t="s">
        <v>967</v>
      </c>
      <c r="L41" s="31" t="s">
        <v>2258</v>
      </c>
      <c r="N41" s="32"/>
      <c r="O41" s="32"/>
      <c r="P41" s="32"/>
      <c r="Q41" s="33"/>
    </row>
    <row r="42" spans="1:17">
      <c r="A42" s="32" t="s">
        <v>968</v>
      </c>
      <c r="B42" s="32"/>
      <c r="C42" s="32" t="s">
        <v>969</v>
      </c>
      <c r="D42" s="30" t="s">
        <v>901</v>
      </c>
      <c r="E42" s="32" t="s">
        <v>964</v>
      </c>
      <c r="F42" s="32" t="s">
        <v>2240</v>
      </c>
      <c r="G42" s="32" t="s">
        <v>965</v>
      </c>
      <c r="H42" s="32" t="s">
        <v>2256</v>
      </c>
      <c r="I42" s="32" t="s">
        <v>966</v>
      </c>
      <c r="J42" s="32" t="s">
        <v>2257</v>
      </c>
      <c r="K42" s="32" t="s">
        <v>967</v>
      </c>
      <c r="L42" s="31" t="s">
        <v>2258</v>
      </c>
      <c r="O42" s="32"/>
      <c r="P42" s="32"/>
      <c r="Q42" s="33"/>
    </row>
    <row r="43" spans="1:17">
      <c r="A43" s="32" t="s">
        <v>31</v>
      </c>
      <c r="B43" s="32"/>
      <c r="C43" s="32" t="s">
        <v>32</v>
      </c>
      <c r="D43" s="30" t="s">
        <v>901</v>
      </c>
      <c r="E43" s="32" t="s">
        <v>970</v>
      </c>
      <c r="F43" s="32" t="s">
        <v>2240</v>
      </c>
      <c r="G43" s="32" t="s">
        <v>971</v>
      </c>
      <c r="H43" s="32" t="s">
        <v>2240</v>
      </c>
      <c r="I43" s="32" t="s">
        <v>972</v>
      </c>
      <c r="J43" s="32" t="s">
        <v>2240</v>
      </c>
      <c r="K43" s="32" t="s">
        <v>824</v>
      </c>
      <c r="L43" s="32" t="s">
        <v>2240</v>
      </c>
      <c r="M43" s="32" t="s">
        <v>973</v>
      </c>
      <c r="N43" s="31" t="s">
        <v>2240</v>
      </c>
      <c r="Q43" s="33"/>
    </row>
    <row r="44" spans="1:17">
      <c r="A44" s="32" t="s">
        <v>106</v>
      </c>
      <c r="B44" s="32"/>
      <c r="C44" s="32" t="s">
        <v>107</v>
      </c>
      <c r="D44" s="30" t="s">
        <v>901</v>
      </c>
      <c r="E44" s="32" t="s">
        <v>974</v>
      </c>
      <c r="F44" s="32" t="s">
        <v>2240</v>
      </c>
      <c r="G44" s="32" t="s">
        <v>975</v>
      </c>
      <c r="H44" s="32" t="s">
        <v>2240</v>
      </c>
      <c r="I44" s="32" t="s">
        <v>976</v>
      </c>
      <c r="J44" s="32" t="s">
        <v>2240</v>
      </c>
      <c r="K44" s="32" t="s">
        <v>824</v>
      </c>
      <c r="L44" s="32" t="s">
        <v>2240</v>
      </c>
      <c r="M44" s="32" t="s">
        <v>977</v>
      </c>
      <c r="N44" s="31" t="s">
        <v>2240</v>
      </c>
      <c r="Q44" s="33"/>
    </row>
    <row r="45" spans="1:17">
      <c r="A45" s="32" t="s">
        <v>277</v>
      </c>
      <c r="B45" s="32"/>
      <c r="C45" s="32" t="s">
        <v>278</v>
      </c>
      <c r="D45" s="30" t="s">
        <v>901</v>
      </c>
      <c r="E45" s="32" t="s">
        <v>978</v>
      </c>
      <c r="F45" s="32" t="s">
        <v>2240</v>
      </c>
      <c r="G45" s="32" t="s">
        <v>979</v>
      </c>
      <c r="H45" s="32" t="s">
        <v>2240</v>
      </c>
      <c r="I45" s="32" t="s">
        <v>980</v>
      </c>
      <c r="J45" s="32" t="s">
        <v>2240</v>
      </c>
      <c r="K45" s="32" t="s">
        <v>824</v>
      </c>
      <c r="L45" s="32" t="s">
        <v>2240</v>
      </c>
      <c r="M45" s="32" t="s">
        <v>981</v>
      </c>
      <c r="N45" s="31" t="s">
        <v>2240</v>
      </c>
      <c r="Q45" s="33"/>
    </row>
    <row r="46" spans="1:17">
      <c r="A46" s="32" t="s">
        <v>249</v>
      </c>
      <c r="B46" s="32"/>
      <c r="C46" s="32" t="s">
        <v>250</v>
      </c>
      <c r="D46" s="30" t="s">
        <v>901</v>
      </c>
      <c r="E46" s="32" t="s">
        <v>982</v>
      </c>
      <c r="F46" s="32" t="s">
        <v>2240</v>
      </c>
      <c r="G46" s="32" t="s">
        <v>825</v>
      </c>
      <c r="H46" s="32" t="s">
        <v>2240</v>
      </c>
      <c r="I46" s="32" t="s">
        <v>983</v>
      </c>
      <c r="J46" s="32" t="s">
        <v>2240</v>
      </c>
      <c r="K46" s="32" t="s">
        <v>824</v>
      </c>
      <c r="L46" s="32" t="s">
        <v>2240</v>
      </c>
      <c r="M46" s="32" t="s">
        <v>984</v>
      </c>
      <c r="N46" s="31" t="s">
        <v>2240</v>
      </c>
      <c r="Q46" s="33"/>
    </row>
    <row r="47" spans="1:17">
      <c r="A47" s="32" t="s">
        <v>251</v>
      </c>
      <c r="B47" s="32"/>
      <c r="C47" s="32" t="s">
        <v>252</v>
      </c>
      <c r="D47" s="30" t="s">
        <v>901</v>
      </c>
      <c r="E47" s="32" t="s">
        <v>985</v>
      </c>
      <c r="F47" s="32" t="s">
        <v>2259</v>
      </c>
      <c r="G47" s="32" t="s">
        <v>986</v>
      </c>
      <c r="H47" s="32" t="s">
        <v>2259</v>
      </c>
      <c r="I47" s="32" t="s">
        <v>987</v>
      </c>
      <c r="J47" s="32" t="s">
        <v>2259</v>
      </c>
      <c r="K47" s="32" t="s">
        <v>988</v>
      </c>
      <c r="L47" s="31" t="s">
        <v>2259</v>
      </c>
      <c r="N47" s="32"/>
      <c r="O47" s="32"/>
      <c r="P47" s="32"/>
      <c r="Q47" s="33"/>
    </row>
    <row r="48" spans="1:17">
      <c r="A48" s="32" t="s">
        <v>20</v>
      </c>
      <c r="B48" s="32"/>
      <c r="C48" s="32" t="s">
        <v>21</v>
      </c>
      <c r="D48" s="30" t="s">
        <v>901</v>
      </c>
      <c r="E48" s="32" t="s">
        <v>989</v>
      </c>
      <c r="F48" s="32" t="s">
        <v>2240</v>
      </c>
      <c r="G48" s="32" t="s">
        <v>990</v>
      </c>
      <c r="H48" s="32" t="s">
        <v>2240</v>
      </c>
      <c r="I48" s="32" t="s">
        <v>991</v>
      </c>
      <c r="J48" s="32" t="s">
        <v>2240</v>
      </c>
      <c r="K48" s="32" t="s">
        <v>824</v>
      </c>
      <c r="L48" s="32" t="s">
        <v>2240</v>
      </c>
      <c r="M48" s="32" t="s">
        <v>992</v>
      </c>
      <c r="N48" s="31" t="s">
        <v>2240</v>
      </c>
      <c r="Q48" s="33"/>
    </row>
    <row r="49" spans="1:17">
      <c r="A49" s="32" t="s">
        <v>285</v>
      </c>
      <c r="B49" s="32"/>
      <c r="C49" s="32" t="s">
        <v>286</v>
      </c>
      <c r="D49" s="30" t="s">
        <v>901</v>
      </c>
      <c r="E49" s="32" t="s">
        <v>993</v>
      </c>
      <c r="F49" s="32" t="s">
        <v>2240</v>
      </c>
      <c r="G49" s="32" t="s">
        <v>994</v>
      </c>
      <c r="H49" s="32" t="s">
        <v>2240</v>
      </c>
      <c r="I49" s="32" t="s">
        <v>995</v>
      </c>
      <c r="J49" s="32" t="s">
        <v>2240</v>
      </c>
      <c r="K49" s="32" t="s">
        <v>823</v>
      </c>
      <c r="L49" s="32" t="s">
        <v>2240</v>
      </c>
      <c r="M49" s="32" t="s">
        <v>824</v>
      </c>
      <c r="N49" s="31" t="s">
        <v>2240</v>
      </c>
      <c r="Q49" s="33"/>
    </row>
    <row r="50" spans="1:17">
      <c r="A50" s="32" t="s">
        <v>261</v>
      </c>
      <c r="B50" s="32"/>
      <c r="C50" s="32" t="s">
        <v>262</v>
      </c>
      <c r="D50" s="30" t="s">
        <v>901</v>
      </c>
      <c r="E50" s="32" t="s">
        <v>996</v>
      </c>
      <c r="F50" s="32" t="s">
        <v>2240</v>
      </c>
      <c r="G50" s="32" t="s">
        <v>997</v>
      </c>
      <c r="H50" s="32" t="s">
        <v>2240</v>
      </c>
      <c r="I50" s="32" t="s">
        <v>998</v>
      </c>
      <c r="J50" s="32" t="s">
        <v>2240</v>
      </c>
      <c r="K50" s="32" t="s">
        <v>824</v>
      </c>
      <c r="L50" s="32" t="s">
        <v>2240</v>
      </c>
      <c r="M50" s="32" t="s">
        <v>999</v>
      </c>
      <c r="N50" s="31" t="s">
        <v>2240</v>
      </c>
      <c r="Q50" s="33"/>
    </row>
    <row r="51" spans="1:17">
      <c r="A51" s="32" t="s">
        <v>114</v>
      </c>
      <c r="B51" s="32"/>
      <c r="C51" s="32" t="s">
        <v>115</v>
      </c>
      <c r="D51" s="30" t="s">
        <v>901</v>
      </c>
      <c r="E51" s="32" t="s">
        <v>1000</v>
      </c>
      <c r="F51" s="32" t="s">
        <v>2232</v>
      </c>
      <c r="G51" s="32" t="s">
        <v>1001</v>
      </c>
      <c r="H51" s="32" t="s">
        <v>2232</v>
      </c>
      <c r="I51" s="32" t="s">
        <v>1002</v>
      </c>
      <c r="J51" s="32" t="s">
        <v>2232</v>
      </c>
      <c r="K51" s="32" t="s">
        <v>1003</v>
      </c>
      <c r="L51" s="32" t="s">
        <v>1004</v>
      </c>
      <c r="M51" s="32" t="s">
        <v>811</v>
      </c>
      <c r="N51" s="31" t="s">
        <v>2232</v>
      </c>
      <c r="Q51" s="33"/>
    </row>
    <row r="52" spans="1:17">
      <c r="A52" s="32" t="s">
        <v>16</v>
      </c>
      <c r="B52" s="32"/>
      <c r="C52" s="32" t="s">
        <v>17</v>
      </c>
      <c r="D52" s="30" t="s">
        <v>901</v>
      </c>
      <c r="E52" s="32" t="s">
        <v>1005</v>
      </c>
      <c r="F52" s="32" t="s">
        <v>2232</v>
      </c>
      <c r="G52" s="32" t="s">
        <v>1006</v>
      </c>
      <c r="H52" s="32" t="s">
        <v>2232</v>
      </c>
      <c r="I52" s="32" t="s">
        <v>1007</v>
      </c>
      <c r="J52" s="32" t="s">
        <v>2232</v>
      </c>
      <c r="K52" s="32" t="s">
        <v>811</v>
      </c>
      <c r="L52" s="32" t="s">
        <v>2232</v>
      </c>
      <c r="M52" s="32" t="s">
        <v>815</v>
      </c>
      <c r="N52" s="31" t="s">
        <v>2239</v>
      </c>
      <c r="Q52" s="33"/>
    </row>
    <row r="53" spans="1:17">
      <c r="A53" s="32" t="s">
        <v>100</v>
      </c>
      <c r="B53" s="32"/>
      <c r="C53" s="32" t="s">
        <v>101</v>
      </c>
      <c r="D53" s="30" t="s">
        <v>901</v>
      </c>
      <c r="E53" s="32" t="s">
        <v>1008</v>
      </c>
      <c r="F53" s="32" t="s">
        <v>2260</v>
      </c>
      <c r="G53" s="32" t="s">
        <v>1009</v>
      </c>
      <c r="H53" s="32" t="s">
        <v>2260</v>
      </c>
      <c r="I53" s="32" t="s">
        <v>1010</v>
      </c>
      <c r="J53" s="32" t="s">
        <v>2260</v>
      </c>
      <c r="K53" s="32" t="s">
        <v>1011</v>
      </c>
      <c r="L53" s="31" t="s">
        <v>2260</v>
      </c>
      <c r="N53" s="32"/>
      <c r="O53" s="32"/>
      <c r="P53" s="32"/>
      <c r="Q53" s="33"/>
    </row>
    <row r="54" spans="1:17">
      <c r="A54" s="32" t="s">
        <v>29</v>
      </c>
      <c r="B54" s="32"/>
      <c r="C54" s="32" t="s">
        <v>30</v>
      </c>
      <c r="D54" s="30" t="s">
        <v>901</v>
      </c>
      <c r="E54" s="36" t="s">
        <v>2229</v>
      </c>
      <c r="F54" s="32" t="s">
        <v>2243</v>
      </c>
      <c r="G54" s="32" t="s">
        <v>1012</v>
      </c>
      <c r="H54" s="32" t="s">
        <v>2243</v>
      </c>
      <c r="I54" s="32" t="s">
        <v>1013</v>
      </c>
      <c r="J54" s="32" t="s">
        <v>2243</v>
      </c>
      <c r="K54" s="32" t="s">
        <v>865</v>
      </c>
      <c r="L54" s="32" t="s">
        <v>2243</v>
      </c>
      <c r="M54" s="32" t="s">
        <v>866</v>
      </c>
      <c r="N54" s="31" t="s">
        <v>2243</v>
      </c>
      <c r="P54" s="32"/>
      <c r="Q54" s="33"/>
    </row>
    <row r="55" spans="1:17">
      <c r="A55" s="32" t="s">
        <v>255</v>
      </c>
      <c r="B55" s="32"/>
      <c r="C55" s="32" t="s">
        <v>256</v>
      </c>
      <c r="D55" s="30" t="s">
        <v>901</v>
      </c>
      <c r="E55" s="32" t="s">
        <v>1014</v>
      </c>
      <c r="F55" s="32" t="s">
        <v>1015</v>
      </c>
      <c r="G55" s="32" t="s">
        <v>1016</v>
      </c>
      <c r="H55" s="31" t="s">
        <v>1017</v>
      </c>
      <c r="K55" s="32" t="s">
        <v>1018</v>
      </c>
      <c r="L55" s="32" t="s">
        <v>1019</v>
      </c>
      <c r="M55" s="32" t="s">
        <v>1020</v>
      </c>
      <c r="N55" s="31" t="s">
        <v>1015</v>
      </c>
      <c r="P55" s="32"/>
      <c r="Q55" s="33"/>
    </row>
    <row r="56" spans="1:17">
      <c r="A56" s="32" t="s">
        <v>1021</v>
      </c>
      <c r="B56" s="32"/>
      <c r="C56" s="32" t="s">
        <v>1022</v>
      </c>
      <c r="D56" s="30" t="s">
        <v>901</v>
      </c>
      <c r="E56" s="32" t="s">
        <v>1023</v>
      </c>
      <c r="F56" s="32" t="s">
        <v>2238</v>
      </c>
      <c r="G56" s="32" t="s">
        <v>1024</v>
      </c>
      <c r="H56" s="31" t="s">
        <v>2238</v>
      </c>
      <c r="K56" s="32" t="s">
        <v>819</v>
      </c>
      <c r="L56" s="32" t="s">
        <v>2238</v>
      </c>
      <c r="M56" s="32" t="s">
        <v>1025</v>
      </c>
      <c r="N56" s="31" t="s">
        <v>2238</v>
      </c>
      <c r="Q56" s="33"/>
    </row>
    <row r="57" spans="1:17">
      <c r="A57" s="32" t="s">
        <v>259</v>
      </c>
      <c r="B57" s="32"/>
      <c r="C57" s="32" t="s">
        <v>260</v>
      </c>
      <c r="D57" s="30" t="s">
        <v>901</v>
      </c>
      <c r="E57" s="32" t="s">
        <v>1026</v>
      </c>
      <c r="F57" s="32" t="s">
        <v>2248</v>
      </c>
      <c r="G57" s="32" t="s">
        <v>1027</v>
      </c>
      <c r="H57" s="32" t="s">
        <v>2248</v>
      </c>
      <c r="I57" s="32" t="s">
        <v>1028</v>
      </c>
      <c r="J57" s="32" t="s">
        <v>2240</v>
      </c>
      <c r="K57" s="32" t="s">
        <v>1029</v>
      </c>
      <c r="L57" s="32" t="s">
        <v>1030</v>
      </c>
      <c r="M57" s="32" t="s">
        <v>1031</v>
      </c>
      <c r="N57" s="31" t="s">
        <v>2248</v>
      </c>
      <c r="Q57" s="33"/>
    </row>
    <row r="58" spans="1:17">
      <c r="A58" s="32" t="s">
        <v>120</v>
      </c>
      <c r="B58" s="32"/>
      <c r="C58" s="32" t="s">
        <v>121</v>
      </c>
      <c r="D58" s="30" t="s">
        <v>901</v>
      </c>
      <c r="E58" s="32" t="s">
        <v>1032</v>
      </c>
      <c r="F58" s="32" t="s">
        <v>2259</v>
      </c>
      <c r="G58" s="32" t="s">
        <v>1033</v>
      </c>
      <c r="H58" s="32" t="s">
        <v>1034</v>
      </c>
      <c r="I58" s="32" t="s">
        <v>1035</v>
      </c>
      <c r="J58" s="32" t="s">
        <v>1036</v>
      </c>
      <c r="K58" s="32" t="s">
        <v>1029</v>
      </c>
      <c r="L58" s="32" t="s">
        <v>1030</v>
      </c>
      <c r="M58" s="32" t="s">
        <v>1037</v>
      </c>
      <c r="N58" s="32" t="s">
        <v>2259</v>
      </c>
      <c r="O58" s="32" t="s">
        <v>1038</v>
      </c>
      <c r="P58" s="32" t="s">
        <v>1039</v>
      </c>
      <c r="Q58" s="33"/>
    </row>
    <row r="59" spans="1:17">
      <c r="A59" s="32" t="s">
        <v>98</v>
      </c>
      <c r="B59" s="32"/>
      <c r="C59" s="32" t="s">
        <v>99</v>
      </c>
      <c r="D59" s="30" t="s">
        <v>901</v>
      </c>
      <c r="E59" s="32" t="s">
        <v>1040</v>
      </c>
      <c r="F59" s="32" t="s">
        <v>2262</v>
      </c>
      <c r="G59" s="32" t="s">
        <v>1041</v>
      </c>
      <c r="H59" s="32" t="s">
        <v>2261</v>
      </c>
      <c r="I59" s="32" t="s">
        <v>1042</v>
      </c>
      <c r="J59" s="32" t="s">
        <v>2263</v>
      </c>
      <c r="K59" s="32" t="s">
        <v>1029</v>
      </c>
      <c r="L59" s="32" t="s">
        <v>1030</v>
      </c>
      <c r="M59" s="32" t="s">
        <v>1043</v>
      </c>
      <c r="N59" s="31" t="s">
        <v>2262</v>
      </c>
      <c r="Q59" s="33"/>
    </row>
    <row r="60" spans="1:17">
      <c r="A60" s="32" t="s">
        <v>104</v>
      </c>
      <c r="B60" s="32"/>
      <c r="C60" s="32" t="s">
        <v>105</v>
      </c>
      <c r="D60" s="30" t="s">
        <v>901</v>
      </c>
      <c r="E60" s="32" t="s">
        <v>1044</v>
      </c>
      <c r="F60" s="32" t="s">
        <v>1047</v>
      </c>
      <c r="G60" s="32" t="s">
        <v>1045</v>
      </c>
      <c r="H60" s="31" t="s">
        <v>1047</v>
      </c>
      <c r="K60" s="32" t="s">
        <v>840</v>
      </c>
      <c r="L60" s="31" t="s">
        <v>1047</v>
      </c>
      <c r="O60" s="32"/>
      <c r="P60" s="32"/>
      <c r="Q60" s="33"/>
    </row>
    <row r="61" spans="1:17">
      <c r="A61" s="32" t="s">
        <v>112</v>
      </c>
      <c r="B61" s="32"/>
      <c r="C61" s="32" t="s">
        <v>113</v>
      </c>
      <c r="D61" s="30" t="s">
        <v>901</v>
      </c>
      <c r="E61" s="32" t="s">
        <v>1046</v>
      </c>
      <c r="F61" s="31" t="s">
        <v>1047</v>
      </c>
      <c r="I61" s="32"/>
      <c r="J61" s="32"/>
      <c r="K61" s="32" t="s">
        <v>840</v>
      </c>
      <c r="L61" s="31" t="s">
        <v>1047</v>
      </c>
      <c r="O61" s="32"/>
      <c r="P61" s="32"/>
      <c r="Q61" s="33"/>
    </row>
    <row r="62" spans="1:17">
      <c r="A62" s="32" t="s">
        <v>118</v>
      </c>
      <c r="B62" s="32"/>
      <c r="C62" s="32" t="s">
        <v>119</v>
      </c>
      <c r="D62" s="30" t="s">
        <v>901</v>
      </c>
      <c r="E62" s="36" t="s">
        <v>1048</v>
      </c>
      <c r="F62" s="32" t="s">
        <v>2264</v>
      </c>
      <c r="G62" s="32" t="s">
        <v>1049</v>
      </c>
      <c r="H62" s="31" t="s">
        <v>2264</v>
      </c>
      <c r="K62" s="32" t="s">
        <v>1050</v>
      </c>
      <c r="L62" s="32" t="s">
        <v>2264</v>
      </c>
      <c r="M62" s="32" t="s">
        <v>811</v>
      </c>
      <c r="N62" s="31" t="s">
        <v>2232</v>
      </c>
      <c r="Q62" s="33"/>
    </row>
    <row r="63" spans="1:17">
      <c r="A63" s="32" t="s">
        <v>269</v>
      </c>
      <c r="B63" s="32"/>
      <c r="C63" s="32" t="s">
        <v>270</v>
      </c>
      <c r="D63" s="30" t="s">
        <v>901</v>
      </c>
      <c r="E63" s="32" t="s">
        <v>1051</v>
      </c>
      <c r="F63" s="32" t="s">
        <v>2240</v>
      </c>
      <c r="G63" s="32" t="s">
        <v>1052</v>
      </c>
      <c r="H63" s="32" t="s">
        <v>2240</v>
      </c>
      <c r="I63" s="32" t="s">
        <v>1053</v>
      </c>
      <c r="J63" s="32" t="s">
        <v>2240</v>
      </c>
      <c r="K63" s="32" t="s">
        <v>1029</v>
      </c>
      <c r="L63" s="32" t="s">
        <v>1030</v>
      </c>
      <c r="M63" s="32" t="s">
        <v>1054</v>
      </c>
      <c r="N63" s="31" t="s">
        <v>2240</v>
      </c>
      <c r="Q63" s="33"/>
    </row>
    <row r="64" spans="1:17">
      <c r="A64" s="32" t="s">
        <v>25</v>
      </c>
      <c r="B64" s="32"/>
      <c r="C64" s="32" t="s">
        <v>26</v>
      </c>
      <c r="D64" s="30" t="s">
        <v>901</v>
      </c>
      <c r="E64" s="32" t="s">
        <v>1055</v>
      </c>
      <c r="F64" s="32" t="s">
        <v>881</v>
      </c>
      <c r="G64" s="32" t="s">
        <v>1056</v>
      </c>
      <c r="H64" s="31" t="s">
        <v>881</v>
      </c>
      <c r="K64" s="32" t="s">
        <v>883</v>
      </c>
      <c r="L64" s="31" t="s">
        <v>881</v>
      </c>
      <c r="O64" s="32"/>
      <c r="P64" s="32"/>
      <c r="Q64" s="33"/>
    </row>
    <row r="65" spans="1:17">
      <c r="A65" s="32" t="s">
        <v>14</v>
      </c>
      <c r="B65" s="32" t="s">
        <v>861</v>
      </c>
      <c r="C65" s="32" t="s">
        <v>15</v>
      </c>
      <c r="D65" s="30" t="s">
        <v>901</v>
      </c>
      <c r="E65" s="32" t="s">
        <v>1057</v>
      </c>
      <c r="F65" s="32" t="s">
        <v>2278</v>
      </c>
      <c r="G65" s="32" t="s">
        <v>1058</v>
      </c>
      <c r="H65" s="31" t="s">
        <v>2278</v>
      </c>
      <c r="K65" s="32" t="s">
        <v>1059</v>
      </c>
      <c r="L65" s="32" t="s">
        <v>2278</v>
      </c>
      <c r="M65" s="32" t="s">
        <v>1060</v>
      </c>
      <c r="N65" s="31" t="s">
        <v>2278</v>
      </c>
      <c r="Q65" s="33"/>
    </row>
    <row r="66" spans="1:17">
      <c r="A66" s="32" t="s">
        <v>110</v>
      </c>
      <c r="B66" s="32"/>
      <c r="C66" s="32" t="s">
        <v>111</v>
      </c>
      <c r="D66" s="30" t="s">
        <v>901</v>
      </c>
      <c r="E66" s="32" t="s">
        <v>1061</v>
      </c>
      <c r="F66" s="32" t="s">
        <v>2278</v>
      </c>
      <c r="G66" s="32" t="s">
        <v>1062</v>
      </c>
      <c r="H66" s="31" t="s">
        <v>2278</v>
      </c>
      <c r="K66" s="32" t="s">
        <v>1059</v>
      </c>
      <c r="L66" s="32" t="s">
        <v>2278</v>
      </c>
      <c r="M66" s="32" t="s">
        <v>1060</v>
      </c>
      <c r="N66" s="31" t="s">
        <v>2278</v>
      </c>
      <c r="Q66" s="33"/>
    </row>
    <row r="67" spans="1:17">
      <c r="A67" s="32" t="s">
        <v>18</v>
      </c>
      <c r="B67" s="32"/>
      <c r="C67" s="32" t="s">
        <v>19</v>
      </c>
      <c r="D67" s="30" t="s">
        <v>901</v>
      </c>
      <c r="E67" s="32" t="s">
        <v>1063</v>
      </c>
      <c r="F67" s="32" t="s">
        <v>2265</v>
      </c>
      <c r="G67" s="32" t="s">
        <v>1064</v>
      </c>
      <c r="H67" s="32" t="s">
        <v>2265</v>
      </c>
      <c r="I67" s="32" t="s">
        <v>1065</v>
      </c>
      <c r="J67" s="32" t="s">
        <v>2265</v>
      </c>
      <c r="K67" s="32" t="s">
        <v>1066</v>
      </c>
      <c r="L67" s="32" t="s">
        <v>2265</v>
      </c>
      <c r="M67" s="32" t="s">
        <v>1067</v>
      </c>
      <c r="N67" s="31" t="s">
        <v>2265</v>
      </c>
      <c r="P67" s="32"/>
      <c r="Q67" s="33"/>
    </row>
    <row r="68" spans="1:17">
      <c r="A68" s="32" t="s">
        <v>275</v>
      </c>
      <c r="B68" s="32"/>
      <c r="C68" s="32" t="s">
        <v>276</v>
      </c>
      <c r="D68" s="30" t="s">
        <v>901</v>
      </c>
      <c r="E68" s="32" t="s">
        <v>1068</v>
      </c>
      <c r="F68" s="32" t="s">
        <v>2235</v>
      </c>
      <c r="G68" s="32" t="s">
        <v>1069</v>
      </c>
      <c r="H68" s="32" t="s">
        <v>2235</v>
      </c>
      <c r="I68" s="32" t="s">
        <v>1070</v>
      </c>
      <c r="J68" s="32" t="s">
        <v>2235</v>
      </c>
      <c r="K68" s="32" t="s">
        <v>1071</v>
      </c>
      <c r="L68" s="32" t="s">
        <v>1072</v>
      </c>
      <c r="M68" s="32" t="s">
        <v>1073</v>
      </c>
      <c r="N68" s="31" t="s">
        <v>1072</v>
      </c>
      <c r="Q68" s="33"/>
    </row>
    <row r="69" spans="1:17">
      <c r="A69" s="32" t="s">
        <v>281</v>
      </c>
      <c r="B69" s="32"/>
      <c r="C69" s="32" t="s">
        <v>282</v>
      </c>
      <c r="D69" s="30" t="s">
        <v>901</v>
      </c>
      <c r="E69" s="32" t="s">
        <v>1074</v>
      </c>
      <c r="F69" s="32" t="s">
        <v>2235</v>
      </c>
      <c r="G69" s="32" t="s">
        <v>1075</v>
      </c>
      <c r="H69" s="32" t="s">
        <v>2235</v>
      </c>
      <c r="I69" s="32" t="s">
        <v>1076</v>
      </c>
      <c r="J69" s="32" t="s">
        <v>2235</v>
      </c>
      <c r="K69" s="32" t="s">
        <v>1071</v>
      </c>
      <c r="L69" s="32" t="s">
        <v>1077</v>
      </c>
      <c r="M69" s="32" t="s">
        <v>1078</v>
      </c>
      <c r="N69" s="31" t="s">
        <v>1077</v>
      </c>
      <c r="Q69" s="33"/>
    </row>
    <row r="70" spans="1:17">
      <c r="A70" s="32" t="s">
        <v>108</v>
      </c>
      <c r="B70" s="32" t="s">
        <v>861</v>
      </c>
      <c r="C70" s="32" t="s">
        <v>109</v>
      </c>
      <c r="D70" s="30" t="s">
        <v>901</v>
      </c>
      <c r="E70" s="32" t="s">
        <v>1079</v>
      </c>
      <c r="F70" s="32" t="s">
        <v>1080</v>
      </c>
      <c r="G70" s="32" t="s">
        <v>1081</v>
      </c>
      <c r="H70" s="32" t="s">
        <v>1080</v>
      </c>
      <c r="I70" s="32" t="s">
        <v>1082</v>
      </c>
      <c r="J70" s="32" t="s">
        <v>1080</v>
      </c>
      <c r="K70" s="32" t="s">
        <v>1083</v>
      </c>
      <c r="L70" s="32" t="s">
        <v>1080</v>
      </c>
      <c r="M70" s="32" t="s">
        <v>1084</v>
      </c>
      <c r="N70" s="32" t="s">
        <v>1080</v>
      </c>
      <c r="O70" s="32"/>
      <c r="P70" s="32"/>
      <c r="Q70" s="33"/>
    </row>
    <row r="71" spans="1:17">
      <c r="A71" s="32" t="s">
        <v>257</v>
      </c>
      <c r="B71" s="32" t="s">
        <v>861</v>
      </c>
      <c r="C71" s="32" t="s">
        <v>258</v>
      </c>
      <c r="D71" s="30" t="s">
        <v>901</v>
      </c>
      <c r="E71" s="32" t="s">
        <v>1085</v>
      </c>
      <c r="F71" s="32" t="s">
        <v>1080</v>
      </c>
      <c r="G71" s="32" t="s">
        <v>1086</v>
      </c>
      <c r="H71" s="32" t="s">
        <v>1080</v>
      </c>
      <c r="I71" s="32" t="s">
        <v>1087</v>
      </c>
      <c r="J71" s="32" t="s">
        <v>1080</v>
      </c>
      <c r="K71" s="32" t="s">
        <v>1083</v>
      </c>
      <c r="L71" s="32" t="s">
        <v>1080</v>
      </c>
      <c r="M71" s="32" t="s">
        <v>1084</v>
      </c>
      <c r="N71" s="32" t="s">
        <v>1080</v>
      </c>
      <c r="O71" s="32"/>
      <c r="P71" s="32"/>
      <c r="Q71" s="33"/>
    </row>
    <row r="72" spans="1:17">
      <c r="A72" s="32" t="s">
        <v>279</v>
      </c>
      <c r="B72" s="32" t="s">
        <v>861</v>
      </c>
      <c r="C72" s="32" t="s">
        <v>280</v>
      </c>
      <c r="D72" s="30" t="s">
        <v>901</v>
      </c>
      <c r="E72" s="32" t="s">
        <v>1088</v>
      </c>
      <c r="F72" s="32" t="s">
        <v>2266</v>
      </c>
      <c r="G72" s="32" t="s">
        <v>1089</v>
      </c>
      <c r="H72" s="32" t="s">
        <v>2266</v>
      </c>
      <c r="I72" s="32" t="s">
        <v>1090</v>
      </c>
      <c r="J72" s="32" t="s">
        <v>2266</v>
      </c>
      <c r="K72" s="32" t="s">
        <v>1091</v>
      </c>
      <c r="L72" s="31" t="s">
        <v>2266</v>
      </c>
      <c r="O72" s="32"/>
      <c r="P72" s="32"/>
      <c r="Q72" s="33"/>
    </row>
    <row r="73" spans="1:17">
      <c r="A73" s="32" t="s">
        <v>267</v>
      </c>
      <c r="B73" s="32" t="s">
        <v>861</v>
      </c>
      <c r="C73" s="32" t="s">
        <v>268</v>
      </c>
      <c r="D73" s="30" t="s">
        <v>901</v>
      </c>
      <c r="E73" s="32" t="s">
        <v>1092</v>
      </c>
      <c r="F73" s="32" t="s">
        <v>2267</v>
      </c>
      <c r="G73" s="32" t="s">
        <v>1093</v>
      </c>
      <c r="H73" s="32" t="s">
        <v>2267</v>
      </c>
      <c r="I73" s="32" t="s">
        <v>1094</v>
      </c>
      <c r="J73" s="32" t="s">
        <v>2267</v>
      </c>
      <c r="K73" s="32" t="s">
        <v>1095</v>
      </c>
      <c r="L73" s="32" t="s">
        <v>2267</v>
      </c>
      <c r="M73" s="32" t="s">
        <v>1096</v>
      </c>
      <c r="N73" s="31" t="s">
        <v>2267</v>
      </c>
      <c r="Q73" s="33"/>
    </row>
    <row r="74" spans="1:17">
      <c r="A74" s="32" t="s">
        <v>263</v>
      </c>
      <c r="B74" s="32" t="s">
        <v>861</v>
      </c>
      <c r="C74" s="32" t="s">
        <v>264</v>
      </c>
      <c r="D74" s="30" t="s">
        <v>901</v>
      </c>
      <c r="E74" s="32" t="s">
        <v>1097</v>
      </c>
      <c r="F74" s="32" t="s">
        <v>2267</v>
      </c>
      <c r="G74" s="32" t="s">
        <v>1098</v>
      </c>
      <c r="H74" s="32" t="s">
        <v>2267</v>
      </c>
      <c r="I74" s="32" t="s">
        <v>1099</v>
      </c>
      <c r="J74" s="32" t="s">
        <v>2267</v>
      </c>
      <c r="K74" s="32" t="s">
        <v>1095</v>
      </c>
      <c r="L74" s="32" t="s">
        <v>2267</v>
      </c>
      <c r="M74" s="32" t="s">
        <v>1096</v>
      </c>
      <c r="N74" s="31" t="s">
        <v>2267</v>
      </c>
      <c r="Q74" s="33"/>
    </row>
    <row r="75" spans="1:17">
      <c r="A75" s="32" t="s">
        <v>27</v>
      </c>
      <c r="B75" s="32" t="s">
        <v>861</v>
      </c>
      <c r="C75" s="32" t="s">
        <v>28</v>
      </c>
      <c r="D75" s="30" t="s">
        <v>901</v>
      </c>
      <c r="E75" s="32" t="s">
        <v>1100</v>
      </c>
      <c r="F75" s="32" t="s">
        <v>1101</v>
      </c>
      <c r="G75" s="32" t="s">
        <v>1102</v>
      </c>
      <c r="H75" s="32" t="s">
        <v>2232</v>
      </c>
      <c r="I75" s="32" t="s">
        <v>1103</v>
      </c>
      <c r="J75" s="32" t="s">
        <v>2232</v>
      </c>
      <c r="K75" s="32" t="s">
        <v>1104</v>
      </c>
      <c r="L75" s="32" t="s">
        <v>1105</v>
      </c>
      <c r="M75" s="32" t="s">
        <v>811</v>
      </c>
      <c r="N75" s="31" t="s">
        <v>2232</v>
      </c>
      <c r="Q75" s="32"/>
    </row>
    <row r="76" spans="1:17">
      <c r="A76" s="32" t="s">
        <v>122</v>
      </c>
      <c r="B76" s="32" t="s">
        <v>861</v>
      </c>
      <c r="C76" s="32" t="s">
        <v>123</v>
      </c>
      <c r="D76" s="30" t="s">
        <v>901</v>
      </c>
      <c r="E76" s="32" t="s">
        <v>1106</v>
      </c>
      <c r="F76" s="32" t="s">
        <v>2246</v>
      </c>
      <c r="G76" s="32" t="s">
        <v>1107</v>
      </c>
      <c r="H76" s="31" t="s">
        <v>2246</v>
      </c>
      <c r="K76" s="32" t="s">
        <v>1108</v>
      </c>
      <c r="L76" s="32" t="s">
        <v>2246</v>
      </c>
      <c r="M76" s="32" t="s">
        <v>1109</v>
      </c>
      <c r="N76" s="31" t="s">
        <v>2246</v>
      </c>
      <c r="Q76" s="32"/>
    </row>
    <row r="77" spans="1:17">
      <c r="A77" s="32" t="s">
        <v>283</v>
      </c>
      <c r="B77" s="32" t="s">
        <v>861</v>
      </c>
      <c r="C77" s="32" t="s">
        <v>284</v>
      </c>
      <c r="D77" s="30" t="s">
        <v>901</v>
      </c>
      <c r="E77" s="32" t="s">
        <v>1110</v>
      </c>
      <c r="F77" s="32" t="s">
        <v>2235</v>
      </c>
      <c r="G77" s="32" t="s">
        <v>1111</v>
      </c>
      <c r="H77" s="32" t="s">
        <v>2235</v>
      </c>
      <c r="I77" s="32" t="s">
        <v>1112</v>
      </c>
      <c r="J77" s="32" t="s">
        <v>2235</v>
      </c>
      <c r="K77" s="32" t="s">
        <v>1073</v>
      </c>
      <c r="L77" s="32" t="s">
        <v>2235</v>
      </c>
      <c r="M77" s="32" t="s">
        <v>1071</v>
      </c>
      <c r="N77" s="31" t="s">
        <v>2235</v>
      </c>
      <c r="Q77" s="32"/>
    </row>
    <row r="78" spans="1:17">
      <c r="A78" s="32" t="s">
        <v>2233</v>
      </c>
      <c r="B78" s="32" t="s">
        <v>861</v>
      </c>
      <c r="C78" s="32" t="s">
        <v>254</v>
      </c>
      <c r="D78" s="30" t="s">
        <v>901</v>
      </c>
      <c r="E78" s="31" t="s">
        <v>2234</v>
      </c>
      <c r="F78" s="31" t="s">
        <v>2425</v>
      </c>
      <c r="H78" s="32"/>
      <c r="I78" s="32"/>
      <c r="K78" s="32" t="s">
        <v>1113</v>
      </c>
      <c r="L78" s="31" t="s">
        <v>1114</v>
      </c>
      <c r="N78" s="32"/>
      <c r="O78" s="32"/>
      <c r="P78" s="32"/>
      <c r="Q78" s="32"/>
    </row>
    <row r="79" spans="1:17">
      <c r="A79" s="32" t="s">
        <v>44</v>
      </c>
      <c r="B79" s="32"/>
      <c r="C79" s="32" t="s">
        <v>45</v>
      </c>
      <c r="D79" s="30" t="s">
        <v>1115</v>
      </c>
      <c r="E79" s="32" t="s">
        <v>1116</v>
      </c>
      <c r="F79" s="32" t="s">
        <v>2246</v>
      </c>
      <c r="G79" s="32" t="s">
        <v>1117</v>
      </c>
      <c r="H79" s="32" t="s">
        <v>2246</v>
      </c>
      <c r="I79" s="32" t="s">
        <v>1118</v>
      </c>
      <c r="J79" s="32" t="s">
        <v>2246</v>
      </c>
      <c r="K79" s="32" t="s">
        <v>1119</v>
      </c>
      <c r="L79" s="32" t="s">
        <v>2246</v>
      </c>
      <c r="M79" s="32" t="s">
        <v>1120</v>
      </c>
      <c r="N79" s="31" t="s">
        <v>2246</v>
      </c>
      <c r="P79" s="32"/>
      <c r="Q79" s="33"/>
    </row>
    <row r="80" spans="1:17">
      <c r="A80" s="32" t="s">
        <v>333</v>
      </c>
      <c r="B80" s="32"/>
      <c r="C80" s="32" t="s">
        <v>332</v>
      </c>
      <c r="D80" s="30" t="s">
        <v>1115</v>
      </c>
      <c r="E80" s="32" t="s">
        <v>1121</v>
      </c>
      <c r="F80" s="32" t="s">
        <v>802</v>
      </c>
      <c r="G80" s="32" t="s">
        <v>1122</v>
      </c>
      <c r="H80" s="31" t="s">
        <v>802</v>
      </c>
      <c r="K80" s="32" t="s">
        <v>805</v>
      </c>
      <c r="L80" s="32" t="s">
        <v>802</v>
      </c>
      <c r="M80" s="32" t="s">
        <v>806</v>
      </c>
      <c r="N80" s="31" t="s">
        <v>802</v>
      </c>
      <c r="Q80" s="33"/>
    </row>
    <row r="81" spans="1:17">
      <c r="A81" s="32" t="s">
        <v>144</v>
      </c>
      <c r="B81" s="32"/>
      <c r="C81" s="32" t="s">
        <v>145</v>
      </c>
      <c r="D81" s="30" t="s">
        <v>1115</v>
      </c>
      <c r="E81" s="32" t="s">
        <v>841</v>
      </c>
      <c r="F81" s="32" t="s">
        <v>2235</v>
      </c>
      <c r="G81" s="32" t="s">
        <v>842</v>
      </c>
      <c r="H81" s="32" t="s">
        <v>2235</v>
      </c>
      <c r="I81" s="32" t="s">
        <v>843</v>
      </c>
      <c r="J81" s="32" t="s">
        <v>2235</v>
      </c>
      <c r="K81" s="32" t="s">
        <v>844</v>
      </c>
      <c r="L81" s="32" t="s">
        <v>2235</v>
      </c>
      <c r="M81" s="32" t="s">
        <v>845</v>
      </c>
      <c r="N81" s="31" t="s">
        <v>2269</v>
      </c>
      <c r="Q81" s="33"/>
    </row>
    <row r="82" spans="1:17">
      <c r="A82" s="32" t="s">
        <v>337</v>
      </c>
      <c r="B82" s="32"/>
      <c r="C82" s="32" t="s">
        <v>336</v>
      </c>
      <c r="D82" s="30" t="s">
        <v>1115</v>
      </c>
      <c r="E82" s="32" t="s">
        <v>1123</v>
      </c>
      <c r="F82" s="32" t="s">
        <v>869</v>
      </c>
      <c r="G82" s="32" t="s">
        <v>1124</v>
      </c>
      <c r="H82" s="31" t="s">
        <v>869</v>
      </c>
      <c r="K82" s="32" t="s">
        <v>871</v>
      </c>
      <c r="L82" s="32" t="s">
        <v>872</v>
      </c>
      <c r="M82" s="32" t="s">
        <v>1125</v>
      </c>
      <c r="N82" s="31" t="s">
        <v>869</v>
      </c>
      <c r="Q82" s="33"/>
    </row>
    <row r="83" spans="1:17">
      <c r="A83" s="32" t="s">
        <v>148</v>
      </c>
      <c r="B83" s="32"/>
      <c r="C83" s="32" t="s">
        <v>149</v>
      </c>
      <c r="D83" s="30" t="s">
        <v>1115</v>
      </c>
      <c r="E83" s="32" t="s">
        <v>1126</v>
      </c>
      <c r="F83" s="32" t="s">
        <v>2278</v>
      </c>
      <c r="G83" s="32" t="s">
        <v>1127</v>
      </c>
      <c r="H83" s="31" t="s">
        <v>2278</v>
      </c>
      <c r="K83" s="32" t="s">
        <v>1059</v>
      </c>
      <c r="L83" s="32" t="s">
        <v>2278</v>
      </c>
      <c r="M83" s="32" t="s">
        <v>1060</v>
      </c>
      <c r="N83" s="31" t="s">
        <v>2278</v>
      </c>
      <c r="Q83" s="33"/>
    </row>
    <row r="84" spans="1:17">
      <c r="A84" s="32" t="s">
        <v>46</v>
      </c>
      <c r="B84" s="32"/>
      <c r="C84" s="32" t="s">
        <v>47</v>
      </c>
      <c r="D84" s="30" t="s">
        <v>1115</v>
      </c>
      <c r="E84" s="32" t="s">
        <v>1068</v>
      </c>
      <c r="F84" s="32" t="s">
        <v>2235</v>
      </c>
      <c r="G84" s="32" t="s">
        <v>1069</v>
      </c>
      <c r="H84" s="32" t="s">
        <v>2235</v>
      </c>
      <c r="I84" s="32" t="s">
        <v>1128</v>
      </c>
      <c r="J84" s="32" t="s">
        <v>2235</v>
      </c>
      <c r="K84" s="32" t="s">
        <v>854</v>
      </c>
      <c r="L84" s="32" t="s">
        <v>2235</v>
      </c>
      <c r="M84" s="32" t="s">
        <v>855</v>
      </c>
      <c r="N84" s="31" t="s">
        <v>856</v>
      </c>
      <c r="Q84" s="33"/>
    </row>
    <row r="85" spans="1:17">
      <c r="A85" s="32" t="s">
        <v>335</v>
      </c>
      <c r="B85" s="32" t="s">
        <v>861</v>
      </c>
      <c r="C85" s="32" t="s">
        <v>334</v>
      </c>
      <c r="D85" s="30" t="s">
        <v>1115</v>
      </c>
      <c r="E85" s="32" t="s">
        <v>1129</v>
      </c>
      <c r="F85" s="32" t="s">
        <v>2271</v>
      </c>
      <c r="G85" s="32" t="s">
        <v>1130</v>
      </c>
      <c r="H85" s="31" t="s">
        <v>2271</v>
      </c>
      <c r="K85" s="32" t="s">
        <v>1131</v>
      </c>
      <c r="L85" s="32" t="s">
        <v>2271</v>
      </c>
      <c r="M85" s="32"/>
      <c r="N85" s="32" t="s">
        <v>1132</v>
      </c>
      <c r="O85" s="32"/>
      <c r="P85" s="32"/>
      <c r="Q85" s="33"/>
    </row>
    <row r="86" spans="1:17">
      <c r="A86" s="32" t="s">
        <v>146</v>
      </c>
      <c r="B86" s="32" t="s">
        <v>861</v>
      </c>
      <c r="C86" s="32" t="s">
        <v>147</v>
      </c>
      <c r="D86" s="32" t="s">
        <v>1115</v>
      </c>
      <c r="E86" s="32" t="s">
        <v>1133</v>
      </c>
      <c r="F86" s="32" t="s">
        <v>2270</v>
      </c>
      <c r="G86" s="32" t="s">
        <v>1134</v>
      </c>
      <c r="H86" s="32" t="s">
        <v>2270</v>
      </c>
      <c r="I86" s="32"/>
      <c r="J86" s="32"/>
      <c r="K86" s="32" t="s">
        <v>1135</v>
      </c>
      <c r="L86" s="32" t="s">
        <v>2270</v>
      </c>
      <c r="M86" s="32" t="s">
        <v>1136</v>
      </c>
      <c r="N86" s="32" t="s">
        <v>2270</v>
      </c>
      <c r="O86" s="32"/>
      <c r="P86" s="32"/>
      <c r="Q86" s="33"/>
    </row>
    <row r="87" spans="1:17">
      <c r="A87" s="32" t="s">
        <v>1137</v>
      </c>
      <c r="B87" s="32" t="s">
        <v>861</v>
      </c>
      <c r="C87" s="32" t="s">
        <v>1138</v>
      </c>
      <c r="D87" s="32" t="s">
        <v>1115</v>
      </c>
      <c r="E87" s="32" t="s">
        <v>1139</v>
      </c>
      <c r="F87" s="32" t="s">
        <v>2244</v>
      </c>
      <c r="G87" s="32" t="s">
        <v>1140</v>
      </c>
      <c r="H87" s="31" t="s">
        <v>2244</v>
      </c>
      <c r="K87" s="32" t="s">
        <v>1141</v>
      </c>
      <c r="L87" s="32" t="s">
        <v>1142</v>
      </c>
      <c r="M87" s="32" t="s">
        <v>1143</v>
      </c>
      <c r="N87" s="31" t="s">
        <v>2244</v>
      </c>
      <c r="Q87" s="33"/>
    </row>
    <row r="88" spans="1:17">
      <c r="A88" s="32" t="s">
        <v>346</v>
      </c>
      <c r="B88" s="32"/>
      <c r="C88" s="32" t="s">
        <v>347</v>
      </c>
      <c r="D88" s="30" t="s">
        <v>1144</v>
      </c>
      <c r="E88" s="32" t="s">
        <v>1000</v>
      </c>
      <c r="F88" s="32" t="s">
        <v>2232</v>
      </c>
      <c r="G88" s="32" t="s">
        <v>1145</v>
      </c>
      <c r="H88" s="32" t="s">
        <v>2232</v>
      </c>
      <c r="I88" s="32" t="s">
        <v>1146</v>
      </c>
      <c r="J88" s="32" t="s">
        <v>2232</v>
      </c>
      <c r="K88" s="32" t="s">
        <v>1003</v>
      </c>
      <c r="L88" s="32" t="s">
        <v>2232</v>
      </c>
      <c r="M88" s="32" t="s">
        <v>811</v>
      </c>
      <c r="N88" s="31" t="s">
        <v>2232</v>
      </c>
      <c r="Q88" s="33"/>
    </row>
    <row r="89" spans="1:17">
      <c r="A89" s="32" t="s">
        <v>358</v>
      </c>
      <c r="B89" s="32"/>
      <c r="C89" s="32" t="s">
        <v>359</v>
      </c>
      <c r="D89" s="30" t="s">
        <v>1144</v>
      </c>
      <c r="E89" s="32" t="s">
        <v>1147</v>
      </c>
      <c r="F89" s="32" t="s">
        <v>784</v>
      </c>
      <c r="G89" s="32" t="s">
        <v>1148</v>
      </c>
      <c r="H89" s="32" t="s">
        <v>784</v>
      </c>
      <c r="I89" s="32" t="s">
        <v>1149</v>
      </c>
      <c r="J89" s="32" t="s">
        <v>784</v>
      </c>
      <c r="K89" s="32" t="s">
        <v>1150</v>
      </c>
      <c r="L89" s="32" t="s">
        <v>784</v>
      </c>
      <c r="M89" s="32" t="s">
        <v>1151</v>
      </c>
      <c r="N89" s="31" t="s">
        <v>784</v>
      </c>
      <c r="Q89" s="33"/>
    </row>
    <row r="90" spans="1:17">
      <c r="A90" s="32" t="s">
        <v>186</v>
      </c>
      <c r="B90" s="32"/>
      <c r="C90" s="32" t="s">
        <v>187</v>
      </c>
      <c r="D90" s="30" t="s">
        <v>1144</v>
      </c>
      <c r="E90" s="32" t="s">
        <v>1152</v>
      </c>
      <c r="F90" s="32" t="s">
        <v>2272</v>
      </c>
      <c r="G90" s="32" t="s">
        <v>1153</v>
      </c>
      <c r="H90" s="31" t="s">
        <v>2272</v>
      </c>
      <c r="K90" s="32" t="s">
        <v>1154</v>
      </c>
      <c r="L90" s="32" t="s">
        <v>2273</v>
      </c>
      <c r="M90" s="32" t="s">
        <v>1155</v>
      </c>
      <c r="N90" s="31" t="s">
        <v>2275</v>
      </c>
      <c r="P90" s="32"/>
      <c r="Q90" s="33"/>
    </row>
    <row r="91" spans="1:17">
      <c r="A91" s="32" t="s">
        <v>360</v>
      </c>
      <c r="B91" s="32"/>
      <c r="C91" s="32" t="s">
        <v>361</v>
      </c>
      <c r="D91" s="30" t="s">
        <v>1144</v>
      </c>
      <c r="E91" s="32" t="s">
        <v>1152</v>
      </c>
      <c r="F91" s="32" t="s">
        <v>2272</v>
      </c>
      <c r="G91" s="32" t="s">
        <v>1153</v>
      </c>
      <c r="H91" s="31" t="s">
        <v>2272</v>
      </c>
      <c r="K91" s="32" t="s">
        <v>1154</v>
      </c>
      <c r="L91" s="32" t="s">
        <v>2274</v>
      </c>
      <c r="M91" s="32" t="s">
        <v>1155</v>
      </c>
      <c r="N91" s="31" t="s">
        <v>2276</v>
      </c>
      <c r="P91" s="32"/>
      <c r="Q91" s="33"/>
    </row>
    <row r="92" spans="1:17">
      <c r="A92" s="32" t="s">
        <v>340</v>
      </c>
      <c r="B92" s="32"/>
      <c r="C92" s="32" t="s">
        <v>341</v>
      </c>
      <c r="D92" s="30" t="s">
        <v>1144</v>
      </c>
      <c r="E92" s="32" t="s">
        <v>1152</v>
      </c>
      <c r="F92" s="32" t="s">
        <v>2272</v>
      </c>
      <c r="G92" s="32" t="s">
        <v>1153</v>
      </c>
      <c r="H92" s="31" t="s">
        <v>2272</v>
      </c>
      <c r="K92" s="32" t="s">
        <v>1154</v>
      </c>
      <c r="L92" s="32" t="s">
        <v>2273</v>
      </c>
      <c r="M92" s="32" t="s">
        <v>1155</v>
      </c>
      <c r="N92" s="31" t="s">
        <v>2275</v>
      </c>
      <c r="P92" s="32"/>
      <c r="Q92" s="33"/>
    </row>
    <row r="93" spans="1:17">
      <c r="A93" s="32" t="s">
        <v>192</v>
      </c>
      <c r="B93" s="32"/>
      <c r="C93" s="32" t="s">
        <v>193</v>
      </c>
      <c r="D93" s="30" t="s">
        <v>1144</v>
      </c>
      <c r="E93" s="32" t="s">
        <v>1156</v>
      </c>
      <c r="F93" s="32" t="s">
        <v>2246</v>
      </c>
      <c r="G93" s="32" t="s">
        <v>1157</v>
      </c>
      <c r="H93" s="32" t="s">
        <v>2246</v>
      </c>
      <c r="I93" s="32" t="s">
        <v>1158</v>
      </c>
      <c r="J93" s="32" t="s">
        <v>2246</v>
      </c>
      <c r="K93" s="32" t="s">
        <v>1159</v>
      </c>
      <c r="L93" s="32" t="s">
        <v>2246</v>
      </c>
      <c r="M93" s="32" t="s">
        <v>894</v>
      </c>
      <c r="N93" s="31" t="s">
        <v>2246</v>
      </c>
      <c r="P93" s="32"/>
      <c r="Q93" s="33"/>
    </row>
    <row r="94" spans="1:17">
      <c r="A94" s="32" t="s">
        <v>352</v>
      </c>
      <c r="B94" s="32"/>
      <c r="C94" s="32" t="s">
        <v>353</v>
      </c>
      <c r="D94" s="30" t="s">
        <v>1144</v>
      </c>
      <c r="E94" s="32" t="s">
        <v>1160</v>
      </c>
      <c r="F94" s="32" t="s">
        <v>2277</v>
      </c>
      <c r="G94" s="32" t="s">
        <v>1161</v>
      </c>
      <c r="H94" s="32" t="s">
        <v>2277</v>
      </c>
      <c r="I94" s="32" t="s">
        <v>1162</v>
      </c>
      <c r="J94" s="32" t="s">
        <v>2277</v>
      </c>
      <c r="K94" s="32" t="s">
        <v>1163</v>
      </c>
      <c r="L94" s="32" t="s">
        <v>2286</v>
      </c>
      <c r="M94" s="32" t="s">
        <v>1164</v>
      </c>
      <c r="N94" s="32" t="s">
        <v>2277</v>
      </c>
      <c r="P94" s="32"/>
      <c r="Q94" s="33"/>
    </row>
    <row r="95" spans="1:17">
      <c r="A95" s="32" t="s">
        <v>200</v>
      </c>
      <c r="B95" s="32"/>
      <c r="C95" s="32" t="s">
        <v>201</v>
      </c>
      <c r="D95" s="30" t="s">
        <v>1144</v>
      </c>
      <c r="E95" s="32" t="s">
        <v>996</v>
      </c>
      <c r="F95" s="32" t="s">
        <v>2240</v>
      </c>
      <c r="G95" s="32" t="s">
        <v>998</v>
      </c>
      <c r="H95" s="31" t="s">
        <v>2240</v>
      </c>
      <c r="K95" s="32" t="s">
        <v>824</v>
      </c>
      <c r="L95" s="32" t="s">
        <v>2240</v>
      </c>
      <c r="M95" s="32" t="s">
        <v>1165</v>
      </c>
      <c r="N95" s="31" t="s">
        <v>1166</v>
      </c>
      <c r="P95" s="32"/>
      <c r="Q95" s="33"/>
    </row>
    <row r="96" spans="1:17">
      <c r="A96" s="32" t="s">
        <v>184</v>
      </c>
      <c r="B96" s="32"/>
      <c r="C96" s="32" t="s">
        <v>185</v>
      </c>
      <c r="D96" s="30" t="s">
        <v>1144</v>
      </c>
      <c r="E96" s="32" t="s">
        <v>997</v>
      </c>
      <c r="F96" s="32" t="s">
        <v>2240</v>
      </c>
      <c r="G96" s="32" t="s">
        <v>1167</v>
      </c>
      <c r="H96" s="32" t="s">
        <v>2240</v>
      </c>
      <c r="I96" s="32" t="s">
        <v>1168</v>
      </c>
      <c r="J96" s="32" t="s">
        <v>2240</v>
      </c>
      <c r="K96" s="32" t="s">
        <v>824</v>
      </c>
      <c r="L96" s="32" t="s">
        <v>2240</v>
      </c>
      <c r="M96" s="32" t="s">
        <v>977</v>
      </c>
      <c r="N96" s="31" t="s">
        <v>2240</v>
      </c>
      <c r="Q96" s="33"/>
    </row>
    <row r="97" spans="1:17">
      <c r="A97" s="32" t="s">
        <v>154</v>
      </c>
      <c r="B97" s="32"/>
      <c r="C97" s="32" t="s">
        <v>155</v>
      </c>
      <c r="D97" s="30" t="s">
        <v>1144</v>
      </c>
      <c r="E97" s="32" t="s">
        <v>1169</v>
      </c>
      <c r="F97" s="31" t="s">
        <v>2426</v>
      </c>
      <c r="H97" s="32"/>
      <c r="I97" s="32"/>
      <c r="J97" s="32"/>
      <c r="K97" s="32" t="s">
        <v>1170</v>
      </c>
      <c r="L97" s="31" t="s">
        <v>1171</v>
      </c>
      <c r="N97" s="32"/>
      <c r="O97" s="32"/>
      <c r="P97" s="32"/>
      <c r="Q97" s="33"/>
    </row>
    <row r="98" spans="1:17">
      <c r="A98" s="32" t="s">
        <v>342</v>
      </c>
      <c r="B98" s="32"/>
      <c r="C98" s="32" t="s">
        <v>343</v>
      </c>
      <c r="D98" s="30" t="s">
        <v>1144</v>
      </c>
      <c r="E98" s="32" t="s">
        <v>1172</v>
      </c>
      <c r="F98" s="32" t="s">
        <v>1173</v>
      </c>
      <c r="G98" s="32" t="s">
        <v>1174</v>
      </c>
      <c r="H98" s="32" t="s">
        <v>1173</v>
      </c>
      <c r="I98" s="32" t="s">
        <v>1175</v>
      </c>
      <c r="J98" s="32" t="s">
        <v>1173</v>
      </c>
      <c r="K98" s="32" t="s">
        <v>1176</v>
      </c>
      <c r="L98" s="32" t="s">
        <v>1173</v>
      </c>
      <c r="M98" s="32" t="s">
        <v>1177</v>
      </c>
      <c r="N98" s="31" t="s">
        <v>1173</v>
      </c>
      <c r="Q98" s="33"/>
    </row>
    <row r="99" spans="1:17">
      <c r="A99" s="32" t="s">
        <v>162</v>
      </c>
      <c r="B99" s="32"/>
      <c r="C99" s="32" t="s">
        <v>163</v>
      </c>
      <c r="D99" s="30" t="s">
        <v>1144</v>
      </c>
      <c r="E99" s="32" t="s">
        <v>997</v>
      </c>
      <c r="F99" s="32" t="s">
        <v>2240</v>
      </c>
      <c r="G99" s="32" t="s">
        <v>974</v>
      </c>
      <c r="H99" s="32" t="s">
        <v>2240</v>
      </c>
      <c r="I99" s="32" t="s">
        <v>1178</v>
      </c>
      <c r="J99" s="32" t="s">
        <v>2240</v>
      </c>
      <c r="K99" s="32" t="s">
        <v>824</v>
      </c>
      <c r="L99" s="32" t="s">
        <v>2240</v>
      </c>
      <c r="M99" s="32" t="s">
        <v>1179</v>
      </c>
      <c r="N99" s="31" t="s">
        <v>2240</v>
      </c>
      <c r="Q99" s="33"/>
    </row>
    <row r="100" spans="1:17">
      <c r="A100" s="32" t="s">
        <v>354</v>
      </c>
      <c r="B100" s="32"/>
      <c r="C100" s="32" t="s">
        <v>355</v>
      </c>
      <c r="D100" s="30" t="s">
        <v>1144</v>
      </c>
      <c r="E100" s="32" t="s">
        <v>1028</v>
      </c>
      <c r="F100" s="32" t="s">
        <v>2240</v>
      </c>
      <c r="G100" s="32" t="s">
        <v>1026</v>
      </c>
      <c r="H100" s="32" t="s">
        <v>2248</v>
      </c>
      <c r="I100" s="32" t="s">
        <v>1027</v>
      </c>
      <c r="J100" s="32" t="s">
        <v>2248</v>
      </c>
      <c r="K100" s="32" t="s">
        <v>1029</v>
      </c>
      <c r="L100" s="32" t="s">
        <v>1030</v>
      </c>
      <c r="M100" s="32" t="s">
        <v>823</v>
      </c>
      <c r="N100" s="31" t="s">
        <v>2240</v>
      </c>
      <c r="Q100" s="33"/>
    </row>
    <row r="101" spans="1:17">
      <c r="A101" s="32" t="s">
        <v>198</v>
      </c>
      <c r="B101" s="32"/>
      <c r="C101" s="32" t="s">
        <v>199</v>
      </c>
      <c r="D101" s="30" t="s">
        <v>1144</v>
      </c>
      <c r="E101" s="32" t="s">
        <v>1041</v>
      </c>
      <c r="F101" s="32" t="s">
        <v>2261</v>
      </c>
      <c r="G101" s="32" t="s">
        <v>1040</v>
      </c>
      <c r="H101" s="31" t="s">
        <v>2280</v>
      </c>
      <c r="K101" s="32" t="s">
        <v>1029</v>
      </c>
      <c r="L101" s="32" t="s">
        <v>1030</v>
      </c>
      <c r="M101" s="32" t="s">
        <v>1180</v>
      </c>
      <c r="N101" s="31" t="s">
        <v>2261</v>
      </c>
      <c r="Q101" s="33"/>
    </row>
    <row r="102" spans="1:17">
      <c r="A102" s="32" t="s">
        <v>156</v>
      </c>
      <c r="B102" s="32"/>
      <c r="C102" s="32" t="s">
        <v>157</v>
      </c>
      <c r="D102" s="30" t="s">
        <v>1144</v>
      </c>
      <c r="E102" s="32" t="s">
        <v>1181</v>
      </c>
      <c r="F102" s="31" t="s">
        <v>2251</v>
      </c>
      <c r="H102" s="32"/>
      <c r="I102" s="32"/>
      <c r="J102" s="32"/>
      <c r="K102" s="32" t="s">
        <v>1182</v>
      </c>
      <c r="L102" s="32" t="s">
        <v>2251</v>
      </c>
      <c r="M102" s="32" t="s">
        <v>1183</v>
      </c>
      <c r="N102" s="31" t="s">
        <v>2251</v>
      </c>
      <c r="P102" s="32"/>
      <c r="Q102" s="33"/>
    </row>
    <row r="103" spans="1:17">
      <c r="A103" s="32" t="s">
        <v>160</v>
      </c>
      <c r="B103" s="32" t="s">
        <v>861</v>
      </c>
      <c r="C103" s="32" t="s">
        <v>161</v>
      </c>
      <c r="D103" s="30" t="s">
        <v>1144</v>
      </c>
      <c r="E103" s="32" t="s">
        <v>1184</v>
      </c>
      <c r="F103" s="32" t="s">
        <v>881</v>
      </c>
      <c r="G103" s="32" t="s">
        <v>1185</v>
      </c>
      <c r="H103" s="31" t="s">
        <v>881</v>
      </c>
      <c r="K103" s="32" t="s">
        <v>883</v>
      </c>
      <c r="L103" s="31" t="s">
        <v>881</v>
      </c>
      <c r="O103" s="32"/>
      <c r="P103" s="32"/>
      <c r="Q103" s="33"/>
    </row>
    <row r="104" spans="1:17">
      <c r="A104" s="32" t="s">
        <v>348</v>
      </c>
      <c r="B104" s="32"/>
      <c r="C104" s="32" t="s">
        <v>349</v>
      </c>
      <c r="D104" s="30" t="s">
        <v>1144</v>
      </c>
      <c r="E104" s="32" t="s">
        <v>1186</v>
      </c>
      <c r="F104" s="32" t="s">
        <v>2241</v>
      </c>
      <c r="G104" s="32" t="s">
        <v>1187</v>
      </c>
      <c r="H104" s="31" t="s">
        <v>2241</v>
      </c>
      <c r="J104" s="32"/>
      <c r="K104" s="32" t="s">
        <v>849</v>
      </c>
      <c r="L104" s="32" t="s">
        <v>2241</v>
      </c>
      <c r="M104" s="32" t="s">
        <v>850</v>
      </c>
      <c r="N104" s="31" t="s">
        <v>2241</v>
      </c>
      <c r="P104" s="32"/>
      <c r="Q104" s="33"/>
    </row>
    <row r="105" spans="1:17">
      <c r="A105" s="32" t="s">
        <v>1188</v>
      </c>
      <c r="B105" s="32"/>
      <c r="C105" s="32" t="s">
        <v>1189</v>
      </c>
      <c r="D105" s="30" t="s">
        <v>1144</v>
      </c>
      <c r="E105" s="32" t="s">
        <v>1190</v>
      </c>
      <c r="F105" s="32" t="s">
        <v>2265</v>
      </c>
      <c r="G105" s="32" t="s">
        <v>1191</v>
      </c>
      <c r="H105" s="32" t="s">
        <v>2265</v>
      </c>
      <c r="I105" s="32" t="s">
        <v>1192</v>
      </c>
      <c r="J105" s="32" t="s">
        <v>2265</v>
      </c>
      <c r="K105" s="32" t="s">
        <v>1066</v>
      </c>
      <c r="L105" s="32" t="s">
        <v>2265</v>
      </c>
      <c r="M105" s="32" t="s">
        <v>1067</v>
      </c>
      <c r="N105" s="31" t="s">
        <v>2265</v>
      </c>
      <c r="P105" s="32"/>
      <c r="Q105" s="33"/>
    </row>
    <row r="106" spans="1:17">
      <c r="A106" s="32" t="s">
        <v>356</v>
      </c>
      <c r="B106" s="32"/>
      <c r="C106" s="32" t="s">
        <v>357</v>
      </c>
      <c r="D106" s="30" t="s">
        <v>1144</v>
      </c>
      <c r="E106" s="32" t="s">
        <v>1193</v>
      </c>
      <c r="F106" s="31" t="s">
        <v>2281</v>
      </c>
      <c r="I106" s="32"/>
      <c r="J106" s="32"/>
      <c r="K106" s="32" t="s">
        <v>1194</v>
      </c>
      <c r="L106" s="31" t="s">
        <v>2281</v>
      </c>
      <c r="O106" s="32"/>
      <c r="P106" s="32"/>
      <c r="Q106" s="33"/>
    </row>
    <row r="107" spans="1:17">
      <c r="A107" s="32" t="s">
        <v>194</v>
      </c>
      <c r="B107" s="32"/>
      <c r="C107" s="32" t="s">
        <v>195</v>
      </c>
      <c r="D107" s="30" t="s">
        <v>1144</v>
      </c>
      <c r="E107" s="32" t="s">
        <v>1195</v>
      </c>
      <c r="F107" s="32" t="s">
        <v>2235</v>
      </c>
      <c r="G107" s="32" t="s">
        <v>1196</v>
      </c>
      <c r="H107" s="32" t="s">
        <v>2235</v>
      </c>
      <c r="I107" s="32" t="s">
        <v>1197</v>
      </c>
      <c r="J107" s="32" t="s">
        <v>2235</v>
      </c>
      <c r="K107" s="32" t="s">
        <v>854</v>
      </c>
      <c r="L107" s="32" t="s">
        <v>2235</v>
      </c>
      <c r="M107" s="32" t="s">
        <v>1198</v>
      </c>
      <c r="N107" s="31" t="s">
        <v>1199</v>
      </c>
      <c r="Q107" s="33"/>
    </row>
    <row r="108" spans="1:17">
      <c r="A108" s="32" t="s">
        <v>350</v>
      </c>
      <c r="B108" s="32" t="s">
        <v>861</v>
      </c>
      <c r="C108" s="32" t="s">
        <v>351</v>
      </c>
      <c r="D108" s="30" t="s">
        <v>1144</v>
      </c>
      <c r="E108" s="32" t="s">
        <v>1200</v>
      </c>
      <c r="F108" s="32" t="s">
        <v>1201</v>
      </c>
      <c r="G108" s="32" t="s">
        <v>1202</v>
      </c>
      <c r="H108" s="32" t="s">
        <v>1201</v>
      </c>
      <c r="I108" s="32" t="s">
        <v>1203</v>
      </c>
      <c r="J108" s="32" t="s">
        <v>1201</v>
      </c>
      <c r="K108" s="32" t="s">
        <v>1204</v>
      </c>
      <c r="L108" s="31" t="s">
        <v>1201</v>
      </c>
      <c r="O108" s="32"/>
      <c r="P108" s="32"/>
      <c r="Q108" s="33"/>
    </row>
    <row r="109" spans="1:17">
      <c r="A109" s="32" t="s">
        <v>338</v>
      </c>
      <c r="B109" s="32" t="s">
        <v>861</v>
      </c>
      <c r="C109" s="32" t="s">
        <v>339</v>
      </c>
      <c r="D109" s="30" t="s">
        <v>1144</v>
      </c>
      <c r="E109" s="32" t="s">
        <v>1205</v>
      </c>
      <c r="F109" s="32" t="s">
        <v>1209</v>
      </c>
      <c r="G109" s="32" t="s">
        <v>1206</v>
      </c>
      <c r="H109" s="32" t="s">
        <v>1209</v>
      </c>
      <c r="I109" s="32" t="s">
        <v>1207</v>
      </c>
      <c r="J109" s="32" t="s">
        <v>1209</v>
      </c>
      <c r="K109" s="32" t="s">
        <v>1208</v>
      </c>
      <c r="L109" s="31" t="s">
        <v>1209</v>
      </c>
      <c r="O109" s="32"/>
      <c r="P109" s="32"/>
      <c r="Q109" s="33"/>
    </row>
    <row r="110" spans="1:17">
      <c r="A110" s="32" t="s">
        <v>364</v>
      </c>
      <c r="B110" s="32" t="s">
        <v>861</v>
      </c>
      <c r="C110" s="32" t="s">
        <v>365</v>
      </c>
      <c r="D110" s="30" t="s">
        <v>1144</v>
      </c>
      <c r="E110" s="32" t="s">
        <v>1046</v>
      </c>
      <c r="F110" s="32" t="s">
        <v>1047</v>
      </c>
      <c r="G110" s="32" t="s">
        <v>1210</v>
      </c>
      <c r="H110" s="31" t="s">
        <v>1047</v>
      </c>
      <c r="J110" s="32"/>
      <c r="K110" s="32" t="s">
        <v>840</v>
      </c>
      <c r="L110" s="31" t="s">
        <v>1047</v>
      </c>
      <c r="N110" s="32"/>
      <c r="O110" s="32"/>
      <c r="P110" s="32"/>
      <c r="Q110" s="32"/>
    </row>
    <row r="111" spans="1:17">
      <c r="A111" s="32" t="s">
        <v>196</v>
      </c>
      <c r="B111" s="32" t="s">
        <v>861</v>
      </c>
      <c r="C111" s="32" t="s">
        <v>197</v>
      </c>
      <c r="D111" s="30" t="s">
        <v>1144</v>
      </c>
      <c r="E111" s="32" t="s">
        <v>1211</v>
      </c>
      <c r="F111" s="32" t="s">
        <v>2279</v>
      </c>
      <c r="G111" s="32" t="s">
        <v>1212</v>
      </c>
      <c r="H111" s="32" t="s">
        <v>2279</v>
      </c>
      <c r="I111" s="32" t="s">
        <v>1213</v>
      </c>
      <c r="J111" s="32" t="s">
        <v>2279</v>
      </c>
      <c r="K111" s="32" t="s">
        <v>1214</v>
      </c>
      <c r="L111" s="32" t="s">
        <v>2279</v>
      </c>
      <c r="M111" s="32" t="s">
        <v>1215</v>
      </c>
      <c r="N111" s="31" t="s">
        <v>2279</v>
      </c>
      <c r="Q111" s="32"/>
    </row>
    <row r="112" spans="1:17">
      <c r="A112" s="32" t="s">
        <v>188</v>
      </c>
      <c r="B112" s="32" t="s">
        <v>861</v>
      </c>
      <c r="C112" s="32" t="s">
        <v>1216</v>
      </c>
      <c r="D112" s="30" t="s">
        <v>1144</v>
      </c>
      <c r="E112" s="32" t="s">
        <v>1217</v>
      </c>
      <c r="F112" s="31" t="s">
        <v>2279</v>
      </c>
      <c r="K112" s="32" t="s">
        <v>1214</v>
      </c>
      <c r="L112" s="32" t="s">
        <v>2279</v>
      </c>
      <c r="M112" s="32" t="s">
        <v>1218</v>
      </c>
      <c r="N112" s="31" t="s">
        <v>2279</v>
      </c>
      <c r="Q112" s="32"/>
    </row>
    <row r="113" spans="1:17">
      <c r="A113" s="32" t="s">
        <v>1219</v>
      </c>
      <c r="B113" s="32" t="s">
        <v>861</v>
      </c>
      <c r="C113" s="32" t="s">
        <v>1220</v>
      </c>
      <c r="D113" s="30" t="s">
        <v>1144</v>
      </c>
      <c r="E113" s="32" t="s">
        <v>1221</v>
      </c>
      <c r="F113" s="32" t="s">
        <v>2243</v>
      </c>
      <c r="G113" s="32" t="s">
        <v>1222</v>
      </c>
      <c r="H113" s="31" t="s">
        <v>2243</v>
      </c>
      <c r="J113" s="32"/>
      <c r="K113" s="32" t="s">
        <v>865</v>
      </c>
      <c r="L113" s="32" t="s">
        <v>2243</v>
      </c>
      <c r="M113" s="32" t="s">
        <v>866</v>
      </c>
      <c r="N113" s="31" t="s">
        <v>2243</v>
      </c>
      <c r="P113" s="32"/>
      <c r="Q113" s="32"/>
    </row>
    <row r="114" spans="1:17">
      <c r="A114" s="32" t="s">
        <v>158</v>
      </c>
      <c r="B114" s="32" t="s">
        <v>861</v>
      </c>
      <c r="C114" s="32" t="s">
        <v>159</v>
      </c>
      <c r="D114" s="30" t="s">
        <v>1144</v>
      </c>
      <c r="E114" s="32" t="s">
        <v>1223</v>
      </c>
      <c r="F114" s="31" t="s">
        <v>2296</v>
      </c>
      <c r="H114" s="32"/>
      <c r="I114" s="32"/>
      <c r="J114" s="32"/>
      <c r="K114" s="32" t="s">
        <v>1224</v>
      </c>
      <c r="L114" s="32" t="s">
        <v>1225</v>
      </c>
      <c r="M114" s="32" t="s">
        <v>1226</v>
      </c>
      <c r="N114" s="31" t="s">
        <v>1225</v>
      </c>
      <c r="P114" s="32"/>
      <c r="Q114" s="32"/>
    </row>
    <row r="115" spans="1:17">
      <c r="A115" s="32" t="s">
        <v>1227</v>
      </c>
      <c r="B115" s="32" t="s">
        <v>861</v>
      </c>
      <c r="C115" s="32" t="s">
        <v>1228</v>
      </c>
      <c r="D115" s="30" t="s">
        <v>1144</v>
      </c>
      <c r="E115" s="32" t="s">
        <v>1139</v>
      </c>
      <c r="F115" s="32" t="s">
        <v>2244</v>
      </c>
      <c r="G115" s="32" t="s">
        <v>1140</v>
      </c>
      <c r="H115" s="31" t="s">
        <v>2244</v>
      </c>
      <c r="K115" s="32" t="s">
        <v>1143</v>
      </c>
      <c r="L115" s="32" t="s">
        <v>2244</v>
      </c>
      <c r="M115" s="32" t="s">
        <v>1229</v>
      </c>
      <c r="N115" s="31" t="s">
        <v>1230</v>
      </c>
      <c r="Q115" s="32"/>
    </row>
    <row r="116" spans="1:17">
      <c r="A116" s="32" t="s">
        <v>190</v>
      </c>
      <c r="B116" s="32" t="s">
        <v>861</v>
      </c>
      <c r="C116" s="32" t="s">
        <v>191</v>
      </c>
      <c r="D116" s="30" t="s">
        <v>1144</v>
      </c>
      <c r="E116" s="32" t="s">
        <v>1231</v>
      </c>
      <c r="F116" s="32" t="s">
        <v>2232</v>
      </c>
      <c r="G116" s="32" t="s">
        <v>1232</v>
      </c>
      <c r="H116" s="32" t="s">
        <v>2232</v>
      </c>
      <c r="I116" s="32" t="s">
        <v>1233</v>
      </c>
      <c r="J116" s="32" t="s">
        <v>2232</v>
      </c>
      <c r="K116" s="32" t="s">
        <v>811</v>
      </c>
      <c r="L116" s="32" t="s">
        <v>2232</v>
      </c>
      <c r="M116" s="32" t="s">
        <v>815</v>
      </c>
      <c r="N116" s="31" t="s">
        <v>2239</v>
      </c>
      <c r="Q116" s="32"/>
    </row>
    <row r="117" spans="1:17">
      <c r="A117" s="32" t="s">
        <v>152</v>
      </c>
      <c r="B117" s="32" t="s">
        <v>861</v>
      </c>
      <c r="C117" s="32" t="s">
        <v>153</v>
      </c>
      <c r="D117" s="30" t="s">
        <v>1144</v>
      </c>
      <c r="E117" s="32" t="s">
        <v>1234</v>
      </c>
      <c r="F117" s="32" t="s">
        <v>2246</v>
      </c>
      <c r="G117" s="32" t="s">
        <v>1235</v>
      </c>
      <c r="H117" s="31" t="s">
        <v>2246</v>
      </c>
      <c r="K117" s="32" t="s">
        <v>1159</v>
      </c>
      <c r="L117" s="32" t="s">
        <v>2246</v>
      </c>
      <c r="M117" s="32" t="s">
        <v>1236</v>
      </c>
      <c r="N117" s="31" t="s">
        <v>2246</v>
      </c>
      <c r="Q117" s="32"/>
    </row>
    <row r="118" spans="1:17">
      <c r="A118" s="32" t="s">
        <v>344</v>
      </c>
      <c r="B118" s="32" t="s">
        <v>861</v>
      </c>
      <c r="C118" s="32" t="s">
        <v>345</v>
      </c>
      <c r="D118" s="30" t="s">
        <v>1144</v>
      </c>
      <c r="E118" s="32" t="s">
        <v>1237</v>
      </c>
      <c r="F118" s="32" t="s">
        <v>2282</v>
      </c>
      <c r="G118" s="32" t="s">
        <v>1238</v>
      </c>
      <c r="H118" s="32" t="s">
        <v>2282</v>
      </c>
      <c r="I118" s="32" t="s">
        <v>1239</v>
      </c>
      <c r="J118" s="32" t="s">
        <v>2282</v>
      </c>
      <c r="K118" s="32" t="s">
        <v>1240</v>
      </c>
      <c r="L118" s="31" t="s">
        <v>2282</v>
      </c>
      <c r="O118" s="32"/>
      <c r="P118" s="32"/>
      <c r="Q118" s="32"/>
    </row>
    <row r="119" spans="1:17">
      <c r="A119" s="32" t="s">
        <v>362</v>
      </c>
      <c r="B119" s="32" t="s">
        <v>861</v>
      </c>
      <c r="C119" s="32" t="s">
        <v>363</v>
      </c>
      <c r="D119" s="30" t="s">
        <v>1144</v>
      </c>
      <c r="E119" s="32" t="s">
        <v>1241</v>
      </c>
      <c r="F119" s="32" t="s">
        <v>2282</v>
      </c>
      <c r="G119" s="32" t="s">
        <v>1242</v>
      </c>
      <c r="H119" s="32" t="s">
        <v>2282</v>
      </c>
      <c r="I119" s="32" t="s">
        <v>1243</v>
      </c>
      <c r="J119" s="32" t="s">
        <v>2282</v>
      </c>
      <c r="K119" s="32" t="s">
        <v>1244</v>
      </c>
      <c r="L119" s="31" t="s">
        <v>2282</v>
      </c>
      <c r="O119" s="32"/>
      <c r="P119" s="32"/>
      <c r="Q119" s="32"/>
    </row>
    <row r="120" spans="1:17">
      <c r="A120" s="32" t="s">
        <v>232</v>
      </c>
      <c r="B120" s="32"/>
      <c r="C120" s="32" t="s">
        <v>233</v>
      </c>
      <c r="D120" s="30" t="s">
        <v>1245</v>
      </c>
      <c r="E120" s="32" t="s">
        <v>1246</v>
      </c>
      <c r="F120" s="32" t="s">
        <v>784</v>
      </c>
      <c r="G120" s="32" t="s">
        <v>1247</v>
      </c>
      <c r="H120" s="32" t="s">
        <v>784</v>
      </c>
      <c r="I120" s="32" t="s">
        <v>1248</v>
      </c>
      <c r="J120" s="32" t="s">
        <v>784</v>
      </c>
      <c r="K120" s="32" t="s">
        <v>1249</v>
      </c>
      <c r="L120" s="32" t="s">
        <v>784</v>
      </c>
      <c r="M120" s="32" t="s">
        <v>918</v>
      </c>
      <c r="N120" s="31" t="s">
        <v>784</v>
      </c>
      <c r="Q120" s="33"/>
    </row>
    <row r="121" spans="1:17">
      <c r="A121" s="32" t="s">
        <v>69</v>
      </c>
      <c r="B121" s="32"/>
      <c r="C121" s="32" t="s">
        <v>70</v>
      </c>
      <c r="D121" s="30" t="s">
        <v>1245</v>
      </c>
      <c r="E121" s="32" t="s">
        <v>1250</v>
      </c>
      <c r="F121" s="32" t="s">
        <v>784</v>
      </c>
      <c r="G121" s="32" t="s">
        <v>1251</v>
      </c>
      <c r="H121" s="32" t="s">
        <v>784</v>
      </c>
      <c r="I121" s="32" t="s">
        <v>1252</v>
      </c>
      <c r="J121" s="32" t="s">
        <v>784</v>
      </c>
      <c r="K121" s="32" t="s">
        <v>1150</v>
      </c>
      <c r="L121" s="32" t="s">
        <v>784</v>
      </c>
      <c r="M121" s="32" t="s">
        <v>930</v>
      </c>
      <c r="N121" s="31" t="s">
        <v>784</v>
      </c>
      <c r="Q121" s="33"/>
    </row>
    <row r="122" spans="1:17">
      <c r="A122" s="32" t="s">
        <v>228</v>
      </c>
      <c r="B122" s="32"/>
      <c r="C122" s="32" t="s">
        <v>229</v>
      </c>
      <c r="D122" s="30" t="s">
        <v>1245</v>
      </c>
      <c r="E122" s="32" t="s">
        <v>922</v>
      </c>
      <c r="F122" s="32" t="s">
        <v>784</v>
      </c>
      <c r="G122" s="32" t="s">
        <v>1253</v>
      </c>
      <c r="H122" s="32" t="s">
        <v>784</v>
      </c>
      <c r="I122" s="32" t="s">
        <v>1254</v>
      </c>
      <c r="J122" s="32" t="s">
        <v>784</v>
      </c>
      <c r="K122" s="32" t="s">
        <v>787</v>
      </c>
      <c r="L122" s="32" t="s">
        <v>784</v>
      </c>
      <c r="M122" s="32" t="s">
        <v>1255</v>
      </c>
      <c r="N122" s="31" t="s">
        <v>784</v>
      </c>
      <c r="Q122" s="33"/>
    </row>
    <row r="123" spans="1:17">
      <c r="A123" s="32" t="s">
        <v>206</v>
      </c>
      <c r="B123" s="32"/>
      <c r="C123" s="32" t="s">
        <v>207</v>
      </c>
      <c r="D123" s="30" t="s">
        <v>1245</v>
      </c>
      <c r="E123" s="32" t="s">
        <v>1256</v>
      </c>
      <c r="F123" s="32" t="s">
        <v>2283</v>
      </c>
      <c r="G123" s="32" t="s">
        <v>1257</v>
      </c>
      <c r="H123" s="31" t="s">
        <v>2284</v>
      </c>
      <c r="K123" s="32" t="s">
        <v>1037</v>
      </c>
      <c r="L123" s="32" t="s">
        <v>2259</v>
      </c>
      <c r="M123" s="32" t="s">
        <v>1258</v>
      </c>
      <c r="N123" s="31" t="s">
        <v>2285</v>
      </c>
      <c r="Q123" s="33"/>
    </row>
    <row r="124" spans="1:17">
      <c r="A124" s="32" t="s">
        <v>204</v>
      </c>
      <c r="B124" s="32"/>
      <c r="C124" s="32" t="s">
        <v>205</v>
      </c>
      <c r="D124" s="30" t="s">
        <v>1245</v>
      </c>
      <c r="E124" s="32" t="s">
        <v>1259</v>
      </c>
      <c r="F124" s="32" t="s">
        <v>1015</v>
      </c>
      <c r="G124" s="32" t="s">
        <v>1260</v>
      </c>
      <c r="H124" s="31" t="s">
        <v>1015</v>
      </c>
      <c r="K124" s="32" t="s">
        <v>1261</v>
      </c>
      <c r="L124" s="32" t="s">
        <v>1262</v>
      </c>
      <c r="M124" s="32" t="s">
        <v>1263</v>
      </c>
      <c r="N124" s="31" t="s">
        <v>1264</v>
      </c>
      <c r="Q124" s="33"/>
    </row>
    <row r="125" spans="1:17">
      <c r="A125" s="32" t="s">
        <v>1265</v>
      </c>
      <c r="B125" s="32"/>
      <c r="C125" s="32" t="s">
        <v>1266</v>
      </c>
      <c r="D125" s="30" t="s">
        <v>1245</v>
      </c>
      <c r="E125" s="32" t="s">
        <v>1267</v>
      </c>
      <c r="F125" s="31" t="s">
        <v>1268</v>
      </c>
      <c r="I125" s="32"/>
      <c r="J125" s="32"/>
      <c r="K125" s="32" t="s">
        <v>1269</v>
      </c>
      <c r="L125" s="32" t="s">
        <v>1270</v>
      </c>
      <c r="M125" s="32"/>
      <c r="N125" s="32"/>
      <c r="O125" s="32"/>
      <c r="P125" s="32"/>
      <c r="Q125" s="33"/>
    </row>
    <row r="126" spans="1:17">
      <c r="A126" s="32" t="s">
        <v>234</v>
      </c>
      <c r="B126" s="32"/>
      <c r="C126" s="32" t="s">
        <v>235</v>
      </c>
      <c r="D126" s="30" t="s">
        <v>1245</v>
      </c>
      <c r="E126" s="32" t="s">
        <v>1271</v>
      </c>
      <c r="F126" s="32" t="s">
        <v>802</v>
      </c>
      <c r="G126" s="32" t="s">
        <v>1272</v>
      </c>
      <c r="H126" s="31" t="s">
        <v>802</v>
      </c>
      <c r="K126" s="32" t="s">
        <v>1273</v>
      </c>
      <c r="L126" s="31" t="s">
        <v>802</v>
      </c>
      <c r="Q126" s="33"/>
    </row>
    <row r="127" spans="1:17">
      <c r="A127" s="32" t="s">
        <v>75</v>
      </c>
      <c r="B127" s="32"/>
      <c r="C127" s="32" t="s">
        <v>76</v>
      </c>
      <c r="D127" s="30" t="s">
        <v>1245</v>
      </c>
      <c r="E127" s="32" t="s">
        <v>1274</v>
      </c>
      <c r="F127" s="32" t="s">
        <v>1275</v>
      </c>
      <c r="G127" s="32" t="s">
        <v>1276</v>
      </c>
      <c r="H127" s="32" t="s">
        <v>1275</v>
      </c>
      <c r="I127" s="32" t="s">
        <v>1277</v>
      </c>
      <c r="J127" s="32" t="s">
        <v>1275</v>
      </c>
      <c r="K127" s="32" t="s">
        <v>1278</v>
      </c>
      <c r="L127" s="32" t="s">
        <v>1275</v>
      </c>
      <c r="M127" s="32" t="s">
        <v>1279</v>
      </c>
      <c r="N127" s="31" t="s">
        <v>1275</v>
      </c>
      <c r="Q127" s="33"/>
    </row>
    <row r="128" spans="1:17">
      <c r="A128" s="32" t="s">
        <v>1280</v>
      </c>
      <c r="B128" s="32"/>
      <c r="C128" s="32" t="s">
        <v>1281</v>
      </c>
      <c r="D128" s="30" t="s">
        <v>1245</v>
      </c>
      <c r="E128" s="32" t="s">
        <v>1282</v>
      </c>
      <c r="F128" s="31" t="s">
        <v>1283</v>
      </c>
      <c r="I128" s="32"/>
      <c r="J128" s="32"/>
      <c r="K128" s="32" t="s">
        <v>1018</v>
      </c>
      <c r="L128" s="32" t="s">
        <v>1019</v>
      </c>
      <c r="M128" s="32" t="s">
        <v>1284</v>
      </c>
      <c r="N128" s="31" t="s">
        <v>1285</v>
      </c>
      <c r="Q128" s="33"/>
    </row>
    <row r="129" spans="1:17">
      <c r="A129" s="32" t="s">
        <v>1286</v>
      </c>
      <c r="B129" s="32"/>
      <c r="C129" s="32" t="s">
        <v>1287</v>
      </c>
      <c r="D129" s="30" t="s">
        <v>1245</v>
      </c>
      <c r="E129" s="32" t="s">
        <v>1288</v>
      </c>
      <c r="F129" s="32" t="s">
        <v>1289</v>
      </c>
      <c r="G129" s="32" t="s">
        <v>1290</v>
      </c>
      <c r="H129" s="32" t="s">
        <v>1289</v>
      </c>
      <c r="I129" s="32" t="s">
        <v>1291</v>
      </c>
      <c r="J129" s="32" t="s">
        <v>1289</v>
      </c>
      <c r="K129" s="32" t="s">
        <v>806</v>
      </c>
      <c r="L129" s="32" t="s">
        <v>1289</v>
      </c>
      <c r="M129" s="32" t="s">
        <v>805</v>
      </c>
      <c r="N129" s="31" t="s">
        <v>1289</v>
      </c>
      <c r="Q129" s="33"/>
    </row>
    <row r="130" spans="1:17">
      <c r="A130" s="32" t="s">
        <v>73</v>
      </c>
      <c r="B130" s="32"/>
      <c r="C130" s="32" t="s">
        <v>74</v>
      </c>
      <c r="D130" s="30" t="s">
        <v>1245</v>
      </c>
      <c r="E130" s="32" t="s">
        <v>1160</v>
      </c>
      <c r="F130" s="32" t="s">
        <v>2277</v>
      </c>
      <c r="G130" s="32" t="s">
        <v>1161</v>
      </c>
      <c r="H130" s="32" t="s">
        <v>2277</v>
      </c>
      <c r="I130" s="32" t="s">
        <v>1162</v>
      </c>
      <c r="J130" s="32" t="s">
        <v>2277</v>
      </c>
      <c r="K130" s="32" t="s">
        <v>1163</v>
      </c>
      <c r="L130" s="32" t="s">
        <v>2287</v>
      </c>
      <c r="M130" s="32" t="s">
        <v>1164</v>
      </c>
      <c r="N130" s="31" t="s">
        <v>2277</v>
      </c>
      <c r="P130" s="32"/>
      <c r="Q130" s="33"/>
    </row>
    <row r="131" spans="1:17">
      <c r="A131" s="32" t="s">
        <v>83</v>
      </c>
      <c r="B131" s="32"/>
      <c r="C131" s="32" t="s">
        <v>84</v>
      </c>
      <c r="D131" s="30" t="s">
        <v>1245</v>
      </c>
      <c r="E131" s="32" t="s">
        <v>912</v>
      </c>
      <c r="F131" s="32" t="s">
        <v>2251</v>
      </c>
      <c r="G131" s="32" t="s">
        <v>910</v>
      </c>
      <c r="H131" s="32" t="s">
        <v>2251</v>
      </c>
      <c r="I131" s="32" t="s">
        <v>911</v>
      </c>
      <c r="J131" s="32" t="s">
        <v>2251</v>
      </c>
      <c r="K131" s="32" t="s">
        <v>913</v>
      </c>
      <c r="L131" s="32" t="s">
        <v>2251</v>
      </c>
      <c r="M131" s="32" t="s">
        <v>914</v>
      </c>
      <c r="N131" s="31" t="s">
        <v>2251</v>
      </c>
      <c r="Q131" s="33"/>
    </row>
    <row r="132" spans="1:17">
      <c r="A132" s="32" t="s">
        <v>1292</v>
      </c>
      <c r="B132" s="32"/>
      <c r="C132" s="32" t="s">
        <v>1293</v>
      </c>
      <c r="D132" s="30" t="s">
        <v>1245</v>
      </c>
      <c r="E132" s="32" t="s">
        <v>964</v>
      </c>
      <c r="F132" s="32" t="s">
        <v>2240</v>
      </c>
      <c r="G132" s="32" t="s">
        <v>965</v>
      </c>
      <c r="H132" s="32" t="s">
        <v>2256</v>
      </c>
      <c r="I132" s="32" t="s">
        <v>966</v>
      </c>
      <c r="J132" s="32" t="s">
        <v>2257</v>
      </c>
      <c r="K132" s="32" t="s">
        <v>967</v>
      </c>
      <c r="L132" s="31" t="s">
        <v>2258</v>
      </c>
      <c r="O132" s="32"/>
      <c r="P132" s="32"/>
      <c r="Q132" s="33"/>
    </row>
    <row r="133" spans="1:17">
      <c r="A133" s="32" t="s">
        <v>220</v>
      </c>
      <c r="B133" s="32"/>
      <c r="C133" s="32" t="s">
        <v>221</v>
      </c>
      <c r="D133" s="30" t="s">
        <v>1245</v>
      </c>
      <c r="E133" s="32" t="s">
        <v>1014</v>
      </c>
      <c r="F133" s="32" t="s">
        <v>2231</v>
      </c>
      <c r="I133" s="32"/>
      <c r="J133" s="32"/>
      <c r="K133" s="32" t="s">
        <v>1018</v>
      </c>
      <c r="L133" s="32" t="s">
        <v>1019</v>
      </c>
      <c r="M133" s="32" t="s">
        <v>1020</v>
      </c>
      <c r="N133" s="31" t="s">
        <v>1015</v>
      </c>
      <c r="P133" s="32"/>
      <c r="Q133" s="33"/>
    </row>
    <row r="134" spans="1:17">
      <c r="A134" s="32" t="s">
        <v>208</v>
      </c>
      <c r="B134" s="32"/>
      <c r="C134" s="32" t="s">
        <v>209</v>
      </c>
      <c r="D134" s="30" t="s">
        <v>1245</v>
      </c>
      <c r="E134" s="32" t="s">
        <v>1294</v>
      </c>
      <c r="F134" s="32" t="s">
        <v>2240</v>
      </c>
      <c r="G134" s="32" t="s">
        <v>1295</v>
      </c>
      <c r="H134" s="32" t="s">
        <v>2240</v>
      </c>
      <c r="I134" s="32" t="s">
        <v>1296</v>
      </c>
      <c r="J134" s="32" t="s">
        <v>2240</v>
      </c>
      <c r="K134" s="32" t="s">
        <v>824</v>
      </c>
      <c r="L134" s="32" t="s">
        <v>2240</v>
      </c>
      <c r="M134" s="32" t="s">
        <v>973</v>
      </c>
      <c r="N134" s="31" t="s">
        <v>2240</v>
      </c>
      <c r="Q134" s="33"/>
    </row>
    <row r="135" spans="1:17">
      <c r="A135" s="32" t="s">
        <v>236</v>
      </c>
      <c r="B135" s="32"/>
      <c r="C135" s="32" t="s">
        <v>237</v>
      </c>
      <c r="D135" s="30" t="s">
        <v>1245</v>
      </c>
      <c r="E135" s="32" t="s">
        <v>1297</v>
      </c>
      <c r="F135" s="32" t="s">
        <v>2240</v>
      </c>
      <c r="G135" s="32" t="s">
        <v>1298</v>
      </c>
      <c r="H135" s="32" t="s">
        <v>2240</v>
      </c>
      <c r="I135" s="32" t="s">
        <v>1299</v>
      </c>
      <c r="J135" s="32" t="s">
        <v>2240</v>
      </c>
      <c r="K135" s="32" t="s">
        <v>824</v>
      </c>
      <c r="L135" s="32" t="s">
        <v>2240</v>
      </c>
      <c r="M135" s="32" t="s">
        <v>1300</v>
      </c>
      <c r="N135" s="31" t="s">
        <v>2240</v>
      </c>
      <c r="Q135" s="33"/>
    </row>
    <row r="136" spans="1:17">
      <c r="A136" s="32" t="s">
        <v>1301</v>
      </c>
      <c r="B136" s="32"/>
      <c r="C136" s="32" t="s">
        <v>1302</v>
      </c>
      <c r="D136" s="30" t="s">
        <v>1245</v>
      </c>
      <c r="E136" s="32" t="s">
        <v>1303</v>
      </c>
      <c r="F136" s="32" t="s">
        <v>2240</v>
      </c>
      <c r="G136" s="32" t="s">
        <v>1304</v>
      </c>
      <c r="H136" s="32" t="s">
        <v>2240</v>
      </c>
      <c r="I136" s="36" t="s">
        <v>1305</v>
      </c>
      <c r="J136" s="32" t="s">
        <v>2240</v>
      </c>
      <c r="K136" s="32" t="s">
        <v>824</v>
      </c>
      <c r="L136" s="32" t="s">
        <v>2240</v>
      </c>
      <c r="M136" s="32" t="s">
        <v>1306</v>
      </c>
      <c r="N136" s="31" t="s">
        <v>2240</v>
      </c>
      <c r="Q136" s="33"/>
    </row>
    <row r="137" spans="1:17">
      <c r="A137" s="32" t="s">
        <v>71</v>
      </c>
      <c r="B137" s="32"/>
      <c r="C137" s="32" t="s">
        <v>72</v>
      </c>
      <c r="D137" s="30" t="s">
        <v>1245</v>
      </c>
      <c r="E137" s="32" t="s">
        <v>1051</v>
      </c>
      <c r="F137" s="32" t="s">
        <v>2240</v>
      </c>
      <c r="G137" s="32" t="s">
        <v>1052</v>
      </c>
      <c r="H137" s="32" t="s">
        <v>2240</v>
      </c>
      <c r="I137" s="32" t="s">
        <v>978</v>
      </c>
      <c r="J137" s="32" t="s">
        <v>2240</v>
      </c>
      <c r="K137" s="32" t="s">
        <v>824</v>
      </c>
      <c r="L137" s="32" t="s">
        <v>2240</v>
      </c>
      <c r="M137" s="32" t="s">
        <v>1054</v>
      </c>
      <c r="N137" s="31" t="s">
        <v>2240</v>
      </c>
      <c r="Q137" s="33"/>
    </row>
    <row r="138" spans="1:17">
      <c r="A138" s="32" t="s">
        <v>1307</v>
      </c>
      <c r="B138" s="32"/>
      <c r="C138" s="32" t="s">
        <v>1308</v>
      </c>
      <c r="D138" s="30" t="s">
        <v>1245</v>
      </c>
      <c r="E138" s="32" t="s">
        <v>989</v>
      </c>
      <c r="F138" s="32" t="s">
        <v>2240</v>
      </c>
      <c r="G138" s="32" t="s">
        <v>990</v>
      </c>
      <c r="H138" s="32" t="s">
        <v>2240</v>
      </c>
      <c r="I138" s="32" t="s">
        <v>991</v>
      </c>
      <c r="J138" s="32" t="s">
        <v>2240</v>
      </c>
      <c r="K138" s="32" t="s">
        <v>824</v>
      </c>
      <c r="L138" s="32" t="s">
        <v>2240</v>
      </c>
      <c r="M138" s="32" t="s">
        <v>992</v>
      </c>
      <c r="N138" s="31" t="s">
        <v>2240</v>
      </c>
      <c r="Q138" s="33"/>
    </row>
    <row r="139" spans="1:17">
      <c r="A139" s="32" t="s">
        <v>210</v>
      </c>
      <c r="B139" s="32"/>
      <c r="C139" s="32" t="s">
        <v>211</v>
      </c>
      <c r="D139" s="30" t="s">
        <v>1245</v>
      </c>
      <c r="E139" s="32" t="s">
        <v>1309</v>
      </c>
      <c r="F139" s="32" t="s">
        <v>2240</v>
      </c>
      <c r="G139" s="32" t="s">
        <v>1310</v>
      </c>
      <c r="H139" s="32" t="s">
        <v>2240</v>
      </c>
      <c r="I139" s="32" t="s">
        <v>1311</v>
      </c>
      <c r="J139" s="32" t="s">
        <v>2240</v>
      </c>
      <c r="K139" s="32" t="s">
        <v>824</v>
      </c>
      <c r="L139" s="32" t="s">
        <v>2240</v>
      </c>
      <c r="M139" s="32" t="s">
        <v>973</v>
      </c>
      <c r="N139" s="31" t="s">
        <v>2240</v>
      </c>
      <c r="Q139" s="33"/>
    </row>
    <row r="140" spans="1:17">
      <c r="A140" s="32" t="s">
        <v>216</v>
      </c>
      <c r="B140" s="32"/>
      <c r="C140" s="32" t="s">
        <v>217</v>
      </c>
      <c r="D140" s="30" t="s">
        <v>1245</v>
      </c>
      <c r="E140" s="32" t="s">
        <v>1312</v>
      </c>
      <c r="F140" s="32" t="s">
        <v>2240</v>
      </c>
      <c r="G140" s="32" t="s">
        <v>1313</v>
      </c>
      <c r="H140" s="32" t="s">
        <v>2240</v>
      </c>
      <c r="I140" s="32" t="s">
        <v>1314</v>
      </c>
      <c r="J140" s="32" t="s">
        <v>2240</v>
      </c>
      <c r="K140" s="32" t="s">
        <v>824</v>
      </c>
      <c r="L140" s="32" t="s">
        <v>2240</v>
      </c>
      <c r="M140" s="32" t="s">
        <v>1300</v>
      </c>
      <c r="N140" s="31" t="s">
        <v>2240</v>
      </c>
      <c r="Q140" s="33"/>
    </row>
    <row r="141" spans="1:17">
      <c r="A141" s="32" t="s">
        <v>93</v>
      </c>
      <c r="B141" s="32"/>
      <c r="C141" s="32" t="s">
        <v>94</v>
      </c>
      <c r="D141" s="30" t="s">
        <v>1245</v>
      </c>
      <c r="E141" s="32" t="s">
        <v>997</v>
      </c>
      <c r="F141" s="32" t="s">
        <v>2240</v>
      </c>
      <c r="G141" s="32" t="s">
        <v>1315</v>
      </c>
      <c r="H141" s="32" t="s">
        <v>2240</v>
      </c>
      <c r="I141" s="32" t="s">
        <v>1316</v>
      </c>
      <c r="J141" s="32" t="s">
        <v>2240</v>
      </c>
      <c r="K141" s="32" t="s">
        <v>824</v>
      </c>
      <c r="L141" s="32" t="s">
        <v>2240</v>
      </c>
      <c r="M141" s="32" t="s">
        <v>1179</v>
      </c>
      <c r="N141" s="31" t="s">
        <v>2240</v>
      </c>
      <c r="Q141" s="33"/>
    </row>
    <row r="142" spans="1:17">
      <c r="A142" s="32" t="s">
        <v>87</v>
      </c>
      <c r="B142" s="32"/>
      <c r="C142" s="32" t="s">
        <v>88</v>
      </c>
      <c r="D142" s="30" t="s">
        <v>1245</v>
      </c>
      <c r="E142" s="32" t="s">
        <v>886</v>
      </c>
      <c r="F142" s="32" t="s">
        <v>2240</v>
      </c>
      <c r="G142" s="32" t="s">
        <v>1317</v>
      </c>
      <c r="H142" s="32" t="s">
        <v>2240</v>
      </c>
      <c r="I142" s="32" t="s">
        <v>1318</v>
      </c>
      <c r="J142" s="32" t="s">
        <v>2240</v>
      </c>
      <c r="K142" s="32" t="s">
        <v>824</v>
      </c>
      <c r="L142" s="32" t="s">
        <v>2240</v>
      </c>
      <c r="M142" s="32" t="s">
        <v>1319</v>
      </c>
      <c r="N142" s="31" t="s">
        <v>2240</v>
      </c>
      <c r="Q142" s="33"/>
    </row>
    <row r="143" spans="1:17">
      <c r="A143" s="32" t="s">
        <v>212</v>
      </c>
      <c r="B143" s="32"/>
      <c r="C143" s="32" t="s">
        <v>213</v>
      </c>
      <c r="D143" s="30" t="s">
        <v>1245</v>
      </c>
      <c r="E143" s="32" t="s">
        <v>1304</v>
      </c>
      <c r="F143" s="32" t="s">
        <v>2240</v>
      </c>
      <c r="G143" s="32" t="s">
        <v>1320</v>
      </c>
      <c r="H143" s="32" t="s">
        <v>2240</v>
      </c>
      <c r="I143" s="32" t="s">
        <v>1321</v>
      </c>
      <c r="J143" s="32" t="s">
        <v>2240</v>
      </c>
      <c r="K143" s="32" t="s">
        <v>824</v>
      </c>
      <c r="L143" s="32" t="s">
        <v>2240</v>
      </c>
      <c r="M143" s="32" t="s">
        <v>1322</v>
      </c>
      <c r="N143" s="31" t="s">
        <v>2240</v>
      </c>
      <c r="Q143" s="33"/>
    </row>
    <row r="144" spans="1:17">
      <c r="A144" s="32" t="s">
        <v>1323</v>
      </c>
      <c r="B144" s="32"/>
      <c r="C144" s="32" t="s">
        <v>1324</v>
      </c>
      <c r="D144" s="30" t="s">
        <v>1245</v>
      </c>
      <c r="E144" s="32" t="s">
        <v>1325</v>
      </c>
      <c r="F144" s="32" t="s">
        <v>2240</v>
      </c>
      <c r="G144" s="32" t="s">
        <v>990</v>
      </c>
      <c r="H144" s="32" t="s">
        <v>2240</v>
      </c>
      <c r="I144" s="32" t="s">
        <v>1326</v>
      </c>
      <c r="J144" s="32" t="s">
        <v>2240</v>
      </c>
      <c r="K144" s="32" t="s">
        <v>834</v>
      </c>
      <c r="L144" s="32" t="s">
        <v>2240</v>
      </c>
      <c r="M144" s="32" t="s">
        <v>1327</v>
      </c>
      <c r="N144" s="31" t="s">
        <v>2240</v>
      </c>
      <c r="Q144" s="33"/>
    </row>
    <row r="145" spans="1:17">
      <c r="A145" s="32" t="s">
        <v>230</v>
      </c>
      <c r="B145" s="32"/>
      <c r="C145" s="32" t="s">
        <v>231</v>
      </c>
      <c r="D145" s="30" t="s">
        <v>1245</v>
      </c>
      <c r="E145" s="32" t="s">
        <v>1328</v>
      </c>
      <c r="F145" s="32" t="s">
        <v>2288</v>
      </c>
      <c r="G145" s="32" t="s">
        <v>1329</v>
      </c>
      <c r="H145" s="32" t="s">
        <v>2288</v>
      </c>
      <c r="I145" s="32" t="s">
        <v>1330</v>
      </c>
      <c r="J145" s="32" t="s">
        <v>2288</v>
      </c>
      <c r="K145" s="32" t="s">
        <v>819</v>
      </c>
      <c r="L145" s="31" t="s">
        <v>2288</v>
      </c>
      <c r="O145" s="32"/>
      <c r="P145" s="32"/>
      <c r="Q145" s="33"/>
    </row>
    <row r="146" spans="1:17">
      <c r="A146" s="32" t="s">
        <v>67</v>
      </c>
      <c r="B146" s="32"/>
      <c r="C146" s="32" t="s">
        <v>68</v>
      </c>
      <c r="D146" s="30" t="s">
        <v>1245</v>
      </c>
      <c r="E146" s="32" t="s">
        <v>1331</v>
      </c>
      <c r="F146" s="31" t="s">
        <v>1283</v>
      </c>
      <c r="I146" s="32"/>
      <c r="J146" s="32"/>
      <c r="K146" s="32" t="s">
        <v>1332</v>
      </c>
      <c r="L146" s="31" t="s">
        <v>1283</v>
      </c>
      <c r="O146" s="32"/>
      <c r="P146" s="32"/>
      <c r="Q146" s="33"/>
    </row>
    <row r="147" spans="1:17">
      <c r="A147" s="32" t="s">
        <v>1333</v>
      </c>
      <c r="B147" s="32"/>
      <c r="C147" s="32" t="s">
        <v>1334</v>
      </c>
      <c r="D147" s="30" t="s">
        <v>1245</v>
      </c>
      <c r="E147" s="32" t="s">
        <v>1040</v>
      </c>
      <c r="F147" s="32" t="s">
        <v>2262</v>
      </c>
      <c r="G147" s="32" t="s">
        <v>1041</v>
      </c>
      <c r="H147" s="32" t="s">
        <v>2261</v>
      </c>
      <c r="I147" s="32" t="s">
        <v>1042</v>
      </c>
      <c r="J147" s="32" t="s">
        <v>2263</v>
      </c>
      <c r="K147" s="32" t="s">
        <v>1029</v>
      </c>
      <c r="L147" s="32" t="s">
        <v>1030</v>
      </c>
      <c r="M147" s="32" t="s">
        <v>1043</v>
      </c>
      <c r="N147" s="31" t="s">
        <v>2262</v>
      </c>
      <c r="Q147" s="33"/>
    </row>
    <row r="148" spans="1:17">
      <c r="A148" s="32" t="s">
        <v>77</v>
      </c>
      <c r="B148" s="32"/>
      <c r="C148" s="32" t="s">
        <v>78</v>
      </c>
      <c r="D148" s="30" t="s">
        <v>1245</v>
      </c>
      <c r="E148" s="32" t="s">
        <v>1335</v>
      </c>
      <c r="F148" s="31" t="s">
        <v>1047</v>
      </c>
      <c r="I148" s="32"/>
      <c r="J148" s="32"/>
      <c r="K148" s="32" t="s">
        <v>840</v>
      </c>
      <c r="L148" s="31" t="s">
        <v>1047</v>
      </c>
      <c r="O148" s="32"/>
      <c r="P148" s="32"/>
      <c r="Q148" s="33"/>
    </row>
    <row r="149" spans="1:17">
      <c r="A149" s="32" t="s">
        <v>238</v>
      </c>
      <c r="B149" s="32"/>
      <c r="C149" s="32" t="s">
        <v>239</v>
      </c>
      <c r="D149" s="30" t="s">
        <v>1245</v>
      </c>
      <c r="E149" s="32" t="s">
        <v>1336</v>
      </c>
      <c r="F149" s="31" t="s">
        <v>1047</v>
      </c>
      <c r="I149" s="32"/>
      <c r="J149" s="32"/>
      <c r="K149" s="32" t="s">
        <v>840</v>
      </c>
      <c r="L149" s="31" t="s">
        <v>1047</v>
      </c>
      <c r="O149" s="32"/>
      <c r="P149" s="32"/>
      <c r="Q149" s="33"/>
    </row>
    <row r="150" spans="1:17">
      <c r="A150" s="32" t="s">
        <v>242</v>
      </c>
      <c r="B150" s="32"/>
      <c r="C150" s="32" t="s">
        <v>243</v>
      </c>
      <c r="D150" s="30" t="s">
        <v>1245</v>
      </c>
      <c r="E150" s="32" t="s">
        <v>1337</v>
      </c>
      <c r="F150" s="31" t="s">
        <v>1047</v>
      </c>
      <c r="I150" s="32"/>
      <c r="J150" s="32"/>
      <c r="K150" s="32" t="s">
        <v>840</v>
      </c>
      <c r="L150" s="31" t="s">
        <v>1047</v>
      </c>
      <c r="O150" s="32"/>
      <c r="P150" s="32"/>
      <c r="Q150" s="33"/>
    </row>
    <row r="151" spans="1:17">
      <c r="A151" s="32" t="s">
        <v>240</v>
      </c>
      <c r="B151" s="32"/>
      <c r="C151" s="32" t="s">
        <v>241</v>
      </c>
      <c r="D151" s="30" t="s">
        <v>1245</v>
      </c>
      <c r="E151" s="32" t="s">
        <v>1338</v>
      </c>
      <c r="F151" s="31" t="s">
        <v>1047</v>
      </c>
      <c r="H151" s="32"/>
      <c r="I151" s="32"/>
      <c r="J151" s="32"/>
      <c r="K151" s="32" t="s">
        <v>840</v>
      </c>
      <c r="L151" s="31" t="s">
        <v>1047</v>
      </c>
      <c r="N151" s="32"/>
      <c r="O151" s="32"/>
      <c r="P151" s="32"/>
      <c r="Q151" s="33"/>
    </row>
    <row r="152" spans="1:17">
      <c r="A152" s="32" t="s">
        <v>1339</v>
      </c>
      <c r="B152" s="32"/>
      <c r="C152" s="32" t="s">
        <v>1340</v>
      </c>
      <c r="D152" s="30" t="s">
        <v>1245</v>
      </c>
      <c r="E152" s="32" t="s">
        <v>1341</v>
      </c>
      <c r="F152" s="32" t="s">
        <v>2251</v>
      </c>
      <c r="G152" s="32" t="s">
        <v>1342</v>
      </c>
      <c r="H152" s="32" t="s">
        <v>2251</v>
      </c>
      <c r="I152" s="32" t="s">
        <v>1343</v>
      </c>
      <c r="J152" s="32" t="s">
        <v>2251</v>
      </c>
      <c r="K152" s="32" t="s">
        <v>1182</v>
      </c>
      <c r="L152" s="32" t="s">
        <v>2251</v>
      </c>
      <c r="M152" s="32" t="s">
        <v>1183</v>
      </c>
      <c r="N152" s="31" t="s">
        <v>2251</v>
      </c>
      <c r="P152" s="32"/>
      <c r="Q152" s="33"/>
    </row>
    <row r="153" spans="1:17">
      <c r="A153" s="32" t="s">
        <v>1344</v>
      </c>
      <c r="B153" s="32"/>
      <c r="C153" s="32" t="s">
        <v>1345</v>
      </c>
      <c r="D153" s="30" t="s">
        <v>1245</v>
      </c>
      <c r="E153" s="32" t="s">
        <v>1346</v>
      </c>
      <c r="F153" s="32" t="s">
        <v>881</v>
      </c>
      <c r="G153" s="32" t="s">
        <v>1347</v>
      </c>
      <c r="H153" s="31" t="s">
        <v>881</v>
      </c>
      <c r="K153" s="32" t="s">
        <v>883</v>
      </c>
      <c r="L153" s="31" t="s">
        <v>881</v>
      </c>
      <c r="O153" s="32"/>
      <c r="P153" s="32"/>
      <c r="Q153" s="33"/>
    </row>
    <row r="154" spans="1:17">
      <c r="A154" s="32" t="s">
        <v>1348</v>
      </c>
      <c r="B154" s="32"/>
      <c r="C154" s="32" t="s">
        <v>1349</v>
      </c>
      <c r="D154" s="30" t="s">
        <v>1245</v>
      </c>
      <c r="E154" s="32" t="s">
        <v>1350</v>
      </c>
      <c r="F154" s="32" t="s">
        <v>2265</v>
      </c>
      <c r="G154" s="32" t="s">
        <v>1351</v>
      </c>
      <c r="H154" s="32" t="s">
        <v>2265</v>
      </c>
      <c r="I154" s="32" t="s">
        <v>1352</v>
      </c>
      <c r="J154" s="32" t="s">
        <v>2265</v>
      </c>
      <c r="K154" s="32" t="s">
        <v>1066</v>
      </c>
      <c r="L154" s="32" t="s">
        <v>2265</v>
      </c>
      <c r="M154" s="32" t="s">
        <v>1067</v>
      </c>
      <c r="N154" s="31" t="s">
        <v>2265</v>
      </c>
      <c r="P154" s="32"/>
      <c r="Q154" s="33"/>
    </row>
    <row r="155" spans="1:17">
      <c r="A155" s="32" t="s">
        <v>226</v>
      </c>
      <c r="B155" s="32"/>
      <c r="C155" s="32" t="s">
        <v>227</v>
      </c>
      <c r="D155" s="30" t="s">
        <v>1245</v>
      </c>
      <c r="E155" s="32" t="s">
        <v>1353</v>
      </c>
      <c r="F155" s="32" t="s">
        <v>2230</v>
      </c>
      <c r="G155" s="32" t="s">
        <v>1354</v>
      </c>
      <c r="H155" s="32" t="s">
        <v>2230</v>
      </c>
      <c r="J155" s="32"/>
      <c r="K155" s="32" t="s">
        <v>1355</v>
      </c>
      <c r="L155" s="32" t="s">
        <v>2230</v>
      </c>
      <c r="M155" s="32" t="s">
        <v>1356</v>
      </c>
      <c r="N155" s="32" t="s">
        <v>2230</v>
      </c>
      <c r="P155" s="32"/>
      <c r="Q155" s="33"/>
    </row>
    <row r="156" spans="1:17">
      <c r="A156" s="32" t="s">
        <v>91</v>
      </c>
      <c r="B156" s="32"/>
      <c r="C156" s="32" t="s">
        <v>92</v>
      </c>
      <c r="D156" s="30" t="s">
        <v>1245</v>
      </c>
      <c r="E156" s="32" t="s">
        <v>1357</v>
      </c>
      <c r="F156" s="32" t="s">
        <v>2230</v>
      </c>
      <c r="G156" s="32" t="s">
        <v>1358</v>
      </c>
      <c r="H156" s="32" t="s">
        <v>2230</v>
      </c>
      <c r="I156" s="32" t="s">
        <v>1359</v>
      </c>
      <c r="J156" s="32" t="s">
        <v>2230</v>
      </c>
      <c r="K156" s="32" t="s">
        <v>1356</v>
      </c>
      <c r="L156" s="32" t="s">
        <v>2230</v>
      </c>
      <c r="M156" s="32" t="s">
        <v>1355</v>
      </c>
      <c r="N156" s="32" t="s">
        <v>2230</v>
      </c>
      <c r="P156" s="32"/>
      <c r="Q156" s="33"/>
    </row>
    <row r="157" spans="1:17">
      <c r="A157" s="35" t="s">
        <v>1360</v>
      </c>
      <c r="C157" s="35" t="s">
        <v>1361</v>
      </c>
      <c r="D157" s="31" t="s">
        <v>1245</v>
      </c>
      <c r="E157" s="35" t="s">
        <v>1362</v>
      </c>
      <c r="F157" s="35" t="s">
        <v>2242</v>
      </c>
      <c r="G157" s="35" t="s">
        <v>1363</v>
      </c>
      <c r="H157" s="35" t="s">
        <v>2242</v>
      </c>
      <c r="I157" s="35" t="s">
        <v>1364</v>
      </c>
      <c r="J157" s="35" t="s">
        <v>2242</v>
      </c>
      <c r="K157" s="35" t="s">
        <v>859</v>
      </c>
      <c r="L157" s="35" t="s">
        <v>2242</v>
      </c>
      <c r="M157" s="35" t="s">
        <v>1365</v>
      </c>
      <c r="N157" s="35" t="s">
        <v>2242</v>
      </c>
      <c r="O157" s="32"/>
      <c r="P157" s="32"/>
      <c r="Q157" s="33"/>
    </row>
    <row r="158" spans="1:17">
      <c r="A158" s="32" t="s">
        <v>1366</v>
      </c>
      <c r="B158" s="32" t="s">
        <v>861</v>
      </c>
      <c r="C158" s="32" t="s">
        <v>1367</v>
      </c>
      <c r="D158" s="30" t="s">
        <v>1245</v>
      </c>
      <c r="E158" s="32" t="s">
        <v>1368</v>
      </c>
      <c r="F158" s="32" t="s">
        <v>1369</v>
      </c>
      <c r="G158" s="32" t="s">
        <v>1370</v>
      </c>
      <c r="H158" s="32" t="s">
        <v>1369</v>
      </c>
      <c r="I158" s="32" t="s">
        <v>1371</v>
      </c>
      <c r="J158" s="32" t="s">
        <v>1369</v>
      </c>
      <c r="K158" s="32" t="s">
        <v>1372</v>
      </c>
      <c r="L158" s="32" t="s">
        <v>1369</v>
      </c>
      <c r="M158" s="32" t="s">
        <v>1373</v>
      </c>
      <c r="N158" s="31" t="s">
        <v>1369</v>
      </c>
      <c r="Q158" s="33"/>
    </row>
    <row r="159" spans="1:17">
      <c r="A159" s="32" t="s">
        <v>1374</v>
      </c>
      <c r="B159" s="32" t="s">
        <v>861</v>
      </c>
      <c r="C159" s="32" t="s">
        <v>1375</v>
      </c>
      <c r="D159" s="30" t="s">
        <v>1245</v>
      </c>
      <c r="E159" s="32" t="s">
        <v>1376</v>
      </c>
      <c r="F159" s="32" t="s">
        <v>2289</v>
      </c>
      <c r="G159" s="32" t="s">
        <v>1377</v>
      </c>
      <c r="H159" s="32" t="s">
        <v>2289</v>
      </c>
      <c r="I159" s="32" t="s">
        <v>1378</v>
      </c>
      <c r="J159" s="32" t="s">
        <v>2289</v>
      </c>
      <c r="K159" s="32" t="s">
        <v>1379</v>
      </c>
      <c r="L159" s="31" t="s">
        <v>2289</v>
      </c>
      <c r="N159" s="32"/>
      <c r="O159" s="32"/>
      <c r="P159" s="32"/>
      <c r="Q159" s="33"/>
    </row>
    <row r="160" spans="1:17">
      <c r="A160" s="32" t="s">
        <v>63</v>
      </c>
      <c r="B160" s="32" t="s">
        <v>861</v>
      </c>
      <c r="C160" s="32" t="s">
        <v>64</v>
      </c>
      <c r="D160" s="32" t="s">
        <v>1245</v>
      </c>
      <c r="E160" s="32" t="s">
        <v>1380</v>
      </c>
      <c r="F160" s="32" t="s">
        <v>2271</v>
      </c>
      <c r="G160" s="32" t="s">
        <v>1381</v>
      </c>
      <c r="H160" s="32" t="s">
        <v>2271</v>
      </c>
      <c r="I160" s="32" t="s">
        <v>1382</v>
      </c>
      <c r="J160" s="32" t="s">
        <v>2271</v>
      </c>
      <c r="K160" s="32" t="s">
        <v>1383</v>
      </c>
      <c r="L160" s="32" t="s">
        <v>2271</v>
      </c>
      <c r="M160" s="32"/>
      <c r="N160" s="32"/>
      <c r="O160" s="32"/>
      <c r="P160" s="32"/>
      <c r="Q160" s="33"/>
    </row>
    <row r="161" spans="1:17">
      <c r="A161" s="32" t="s">
        <v>1384</v>
      </c>
      <c r="B161" s="32" t="s">
        <v>861</v>
      </c>
      <c r="C161" s="32" t="s">
        <v>1385</v>
      </c>
      <c r="D161" s="32" t="s">
        <v>1245</v>
      </c>
      <c r="E161" s="32" t="s">
        <v>1386</v>
      </c>
      <c r="F161" s="32" t="s">
        <v>1387</v>
      </c>
      <c r="G161" s="32"/>
      <c r="H161" s="32"/>
      <c r="I161" s="32"/>
      <c r="J161" s="32"/>
      <c r="K161" s="32" t="s">
        <v>1388</v>
      </c>
      <c r="L161" s="32" t="s">
        <v>2424</v>
      </c>
      <c r="M161" s="32" t="s">
        <v>1389</v>
      </c>
      <c r="N161" s="32" t="s">
        <v>1390</v>
      </c>
      <c r="O161" s="32"/>
      <c r="P161" s="32"/>
      <c r="Q161" s="33"/>
    </row>
    <row r="162" spans="1:17">
      <c r="A162" s="32" t="s">
        <v>81</v>
      </c>
      <c r="B162" s="32" t="s">
        <v>861</v>
      </c>
      <c r="C162" s="32" t="s">
        <v>82</v>
      </c>
      <c r="D162" s="32" t="s">
        <v>1245</v>
      </c>
      <c r="E162" s="32" t="s">
        <v>1391</v>
      </c>
      <c r="F162" s="32" t="s">
        <v>2279</v>
      </c>
      <c r="G162" s="32" t="s">
        <v>1392</v>
      </c>
      <c r="H162" s="32" t="s">
        <v>2279</v>
      </c>
      <c r="I162" s="32" t="s">
        <v>1393</v>
      </c>
      <c r="J162" s="32" t="s">
        <v>2279</v>
      </c>
      <c r="K162" s="32" t="s">
        <v>1394</v>
      </c>
      <c r="L162" s="32" t="s">
        <v>2279</v>
      </c>
      <c r="M162" s="32" t="s">
        <v>1395</v>
      </c>
      <c r="N162" s="31" t="s">
        <v>2279</v>
      </c>
      <c r="Q162" s="33"/>
    </row>
    <row r="163" spans="1:17">
      <c r="A163" s="32" t="s">
        <v>79</v>
      </c>
      <c r="B163" s="32" t="s">
        <v>861</v>
      </c>
      <c r="C163" s="32" t="s">
        <v>80</v>
      </c>
      <c r="D163" s="32" t="s">
        <v>1245</v>
      </c>
      <c r="E163" s="32" t="s">
        <v>1396</v>
      </c>
      <c r="F163" s="31" t="s">
        <v>2266</v>
      </c>
      <c r="I163" s="32"/>
      <c r="J163" s="32"/>
      <c r="K163" s="32" t="s">
        <v>1091</v>
      </c>
      <c r="L163" s="31" t="s">
        <v>2266</v>
      </c>
      <c r="O163" s="32"/>
      <c r="P163" s="32"/>
      <c r="Q163" s="33"/>
    </row>
    <row r="164" spans="1:17">
      <c r="A164" s="32" t="s">
        <v>65</v>
      </c>
      <c r="B164" s="32" t="s">
        <v>861</v>
      </c>
      <c r="C164" s="32" t="s">
        <v>66</v>
      </c>
      <c r="D164" s="32" t="s">
        <v>1245</v>
      </c>
      <c r="E164" s="32" t="s">
        <v>1397</v>
      </c>
      <c r="F164" s="32" t="s">
        <v>2290</v>
      </c>
      <c r="G164" s="32" t="s">
        <v>1398</v>
      </c>
      <c r="H164" s="32" t="s">
        <v>2290</v>
      </c>
      <c r="I164" s="32" t="s">
        <v>1399</v>
      </c>
      <c r="J164" s="32" t="s">
        <v>2290</v>
      </c>
      <c r="K164" s="32" t="s">
        <v>1400</v>
      </c>
      <c r="L164" s="32" t="s">
        <v>2290</v>
      </c>
      <c r="M164" s="32" t="s">
        <v>1401</v>
      </c>
      <c r="N164" s="32" t="s">
        <v>2290</v>
      </c>
      <c r="P164" s="32"/>
      <c r="Q164" s="33"/>
    </row>
    <row r="165" spans="1:17">
      <c r="A165" s="32" t="s">
        <v>214</v>
      </c>
      <c r="B165" s="32" t="s">
        <v>861</v>
      </c>
      <c r="C165" s="32" t="s">
        <v>215</v>
      </c>
      <c r="D165" s="32" t="s">
        <v>1245</v>
      </c>
      <c r="E165" s="32" t="s">
        <v>1402</v>
      </c>
      <c r="F165" s="32" t="s">
        <v>1403</v>
      </c>
      <c r="G165" s="32" t="s">
        <v>1404</v>
      </c>
      <c r="H165" s="32" t="s">
        <v>1403</v>
      </c>
      <c r="I165" s="32" t="s">
        <v>1405</v>
      </c>
      <c r="J165" s="32" t="s">
        <v>1403</v>
      </c>
      <c r="K165" s="32" t="s">
        <v>961</v>
      </c>
      <c r="L165" s="32" t="s">
        <v>1403</v>
      </c>
      <c r="M165" s="32" t="s">
        <v>962</v>
      </c>
      <c r="N165" s="31" t="s">
        <v>1403</v>
      </c>
      <c r="Q165" s="33"/>
    </row>
    <row r="166" spans="1:17">
      <c r="A166" s="32" t="s">
        <v>224</v>
      </c>
      <c r="B166" s="32" t="s">
        <v>861</v>
      </c>
      <c r="C166" s="32" t="s">
        <v>225</v>
      </c>
      <c r="D166" s="32" t="s">
        <v>1245</v>
      </c>
      <c r="E166" s="32" t="s">
        <v>1406</v>
      </c>
      <c r="F166" s="32" t="s">
        <v>2293</v>
      </c>
      <c r="G166" s="32" t="s">
        <v>1407</v>
      </c>
      <c r="H166" s="32" t="s">
        <v>2293</v>
      </c>
      <c r="I166" s="32" t="s">
        <v>1408</v>
      </c>
      <c r="J166" s="32" t="s">
        <v>2293</v>
      </c>
      <c r="K166" s="32" t="s">
        <v>1409</v>
      </c>
      <c r="L166" s="32" t="s">
        <v>2293</v>
      </c>
      <c r="M166" s="32" t="s">
        <v>1410</v>
      </c>
      <c r="N166" s="31" t="s">
        <v>2293</v>
      </c>
      <c r="Q166" s="33"/>
    </row>
    <row r="167" spans="1:17">
      <c r="A167" s="32" t="s">
        <v>218</v>
      </c>
      <c r="B167" s="32" t="s">
        <v>861</v>
      </c>
      <c r="C167" s="32" t="s">
        <v>219</v>
      </c>
      <c r="D167" s="32" t="s">
        <v>1245</v>
      </c>
      <c r="E167" s="32" t="s">
        <v>1411</v>
      </c>
      <c r="F167" s="32" t="s">
        <v>2291</v>
      </c>
      <c r="G167" s="32" t="s">
        <v>1412</v>
      </c>
      <c r="H167" s="31" t="s">
        <v>2294</v>
      </c>
      <c r="K167" s="32" t="s">
        <v>1413</v>
      </c>
      <c r="L167" s="32" t="s">
        <v>2292</v>
      </c>
      <c r="M167" s="32" t="s">
        <v>1414</v>
      </c>
      <c r="N167" s="31" t="s">
        <v>2295</v>
      </c>
      <c r="Q167" s="33"/>
    </row>
    <row r="168" spans="1:17">
      <c r="A168" s="32" t="s">
        <v>1415</v>
      </c>
      <c r="B168" s="32" t="s">
        <v>861</v>
      </c>
      <c r="C168" s="32" t="s">
        <v>1416</v>
      </c>
      <c r="D168" s="32" t="s">
        <v>1245</v>
      </c>
      <c r="E168" s="32" t="s">
        <v>970</v>
      </c>
      <c r="F168" s="32" t="s">
        <v>2240</v>
      </c>
      <c r="G168" s="32" t="s">
        <v>972</v>
      </c>
      <c r="H168" s="32" t="s">
        <v>2240</v>
      </c>
      <c r="I168" s="32" t="s">
        <v>1417</v>
      </c>
      <c r="J168" s="32" t="s">
        <v>2240</v>
      </c>
      <c r="K168" s="32" t="s">
        <v>824</v>
      </c>
      <c r="L168" s="32" t="s">
        <v>2240</v>
      </c>
      <c r="M168" s="32" t="s">
        <v>1319</v>
      </c>
      <c r="N168" s="31" t="s">
        <v>2240</v>
      </c>
      <c r="P168" s="32"/>
      <c r="Q168" s="32"/>
    </row>
    <row r="169" spans="1:17">
      <c r="A169" s="32" t="s">
        <v>1418</v>
      </c>
      <c r="B169" s="32" t="s">
        <v>861</v>
      </c>
      <c r="C169" s="32" t="s">
        <v>1419</v>
      </c>
      <c r="D169" s="32" t="s">
        <v>1245</v>
      </c>
      <c r="E169" s="32" t="s">
        <v>1420</v>
      </c>
      <c r="F169" s="32" t="s">
        <v>2240</v>
      </c>
      <c r="G169" s="32" t="s">
        <v>1421</v>
      </c>
      <c r="H169" s="32" t="s">
        <v>2240</v>
      </c>
      <c r="I169" s="32" t="s">
        <v>1294</v>
      </c>
      <c r="J169" s="32" t="s">
        <v>2240</v>
      </c>
      <c r="K169" s="32" t="s">
        <v>824</v>
      </c>
      <c r="L169" s="32" t="s">
        <v>2240</v>
      </c>
      <c r="M169" s="32" t="s">
        <v>823</v>
      </c>
      <c r="N169" s="31" t="s">
        <v>2240</v>
      </c>
      <c r="P169" s="32"/>
      <c r="Q169" s="32"/>
    </row>
    <row r="170" spans="1:17">
      <c r="A170" s="32" t="s">
        <v>95</v>
      </c>
      <c r="B170" s="32" t="s">
        <v>861</v>
      </c>
      <c r="C170" s="32" t="s">
        <v>96</v>
      </c>
      <c r="D170" s="32" t="s">
        <v>1245</v>
      </c>
      <c r="E170" s="32" t="s">
        <v>1304</v>
      </c>
      <c r="F170" s="32" t="s">
        <v>2240</v>
      </c>
      <c r="G170" s="32" t="s">
        <v>971</v>
      </c>
      <c r="H170" s="32" t="s">
        <v>2240</v>
      </c>
      <c r="I170" s="32" t="s">
        <v>1422</v>
      </c>
      <c r="J170" s="32" t="s">
        <v>2240</v>
      </c>
      <c r="K170" s="32" t="s">
        <v>824</v>
      </c>
      <c r="L170" s="32" t="s">
        <v>2240</v>
      </c>
      <c r="M170" s="32" t="s">
        <v>1423</v>
      </c>
      <c r="N170" s="31" t="s">
        <v>2240</v>
      </c>
      <c r="P170" s="32"/>
      <c r="Q170" s="32"/>
    </row>
    <row r="171" spans="1:17">
      <c r="A171" s="32" t="s">
        <v>222</v>
      </c>
      <c r="B171" s="32" t="s">
        <v>861</v>
      </c>
      <c r="C171" s="32" t="s">
        <v>223</v>
      </c>
      <c r="D171" s="32" t="s">
        <v>1245</v>
      </c>
      <c r="E171" s="32" t="s">
        <v>1424</v>
      </c>
      <c r="F171" s="31" t="s">
        <v>2297</v>
      </c>
      <c r="H171" s="32"/>
      <c r="I171" s="32"/>
      <c r="J171" s="32"/>
      <c r="K171" s="32" t="s">
        <v>1224</v>
      </c>
      <c r="L171" s="31" t="s">
        <v>2298</v>
      </c>
      <c r="M171" s="32" t="s">
        <v>1226</v>
      </c>
      <c r="N171" s="31" t="s">
        <v>2299</v>
      </c>
      <c r="P171" s="32"/>
      <c r="Q171" s="32"/>
    </row>
    <row r="172" spans="1:17">
      <c r="A172" s="32" t="s">
        <v>85</v>
      </c>
      <c r="B172" s="32" t="s">
        <v>861</v>
      </c>
      <c r="C172" s="32" t="s">
        <v>86</v>
      </c>
      <c r="D172" s="32" t="s">
        <v>1245</v>
      </c>
      <c r="E172" s="32" t="s">
        <v>1425</v>
      </c>
      <c r="F172" s="32" t="s">
        <v>2246</v>
      </c>
      <c r="G172" s="32" t="s">
        <v>1426</v>
      </c>
      <c r="H172" s="31" t="s">
        <v>2246</v>
      </c>
      <c r="K172" s="32" t="s">
        <v>1427</v>
      </c>
      <c r="L172" s="32" t="s">
        <v>2246</v>
      </c>
      <c r="M172" s="32" t="s">
        <v>1428</v>
      </c>
      <c r="N172" s="31" t="s">
        <v>2246</v>
      </c>
      <c r="Q172" s="32"/>
    </row>
    <row r="173" spans="1:17">
      <c r="A173" s="32" t="s">
        <v>89</v>
      </c>
      <c r="B173" s="32" t="s">
        <v>861</v>
      </c>
      <c r="C173" s="32" t="s">
        <v>90</v>
      </c>
      <c r="D173" s="32" t="s">
        <v>1245</v>
      </c>
      <c r="E173" s="32" t="s">
        <v>1429</v>
      </c>
      <c r="F173" s="32" t="s">
        <v>2246</v>
      </c>
      <c r="G173" s="32" t="s">
        <v>1430</v>
      </c>
      <c r="H173" s="31" t="s">
        <v>2246</v>
      </c>
      <c r="K173" s="32" t="s">
        <v>1431</v>
      </c>
      <c r="L173" s="32" t="s">
        <v>2246</v>
      </c>
      <c r="M173" s="32" t="s">
        <v>1432</v>
      </c>
      <c r="N173" s="31" t="s">
        <v>2246</v>
      </c>
      <c r="Q173" s="32"/>
    </row>
    <row r="174" spans="1:17">
      <c r="A174" s="32" t="s">
        <v>244</v>
      </c>
      <c r="B174" s="32" t="s">
        <v>861</v>
      </c>
      <c r="C174" s="32" t="s">
        <v>245</v>
      </c>
      <c r="D174" s="32" t="s">
        <v>1245</v>
      </c>
      <c r="E174" s="32" t="s">
        <v>1433</v>
      </c>
      <c r="F174" s="32" t="s">
        <v>2235</v>
      </c>
      <c r="G174" s="32" t="s">
        <v>1434</v>
      </c>
      <c r="H174" s="32" t="s">
        <v>2235</v>
      </c>
      <c r="I174" s="32" t="s">
        <v>1435</v>
      </c>
      <c r="J174" s="32" t="s">
        <v>2235</v>
      </c>
      <c r="K174" s="32" t="s">
        <v>1073</v>
      </c>
      <c r="L174" s="32" t="s">
        <v>2235</v>
      </c>
      <c r="M174" s="32" t="s">
        <v>1071</v>
      </c>
      <c r="N174" s="31" t="s">
        <v>2235</v>
      </c>
      <c r="Q174" s="32"/>
    </row>
    <row r="175" spans="1:17">
      <c r="A175" s="32" t="s">
        <v>331</v>
      </c>
      <c r="B175" s="32"/>
      <c r="C175" s="32" t="s">
        <v>1436</v>
      </c>
      <c r="D175" s="30" t="s">
        <v>1437</v>
      </c>
      <c r="E175" s="32" t="s">
        <v>1438</v>
      </c>
      <c r="F175" s="32" t="s">
        <v>802</v>
      </c>
      <c r="G175" s="32" t="s">
        <v>1439</v>
      </c>
      <c r="H175" s="32" t="s">
        <v>802</v>
      </c>
      <c r="I175" s="32" t="s">
        <v>1440</v>
      </c>
      <c r="J175" s="32" t="s">
        <v>802</v>
      </c>
      <c r="K175" s="32" t="s">
        <v>1273</v>
      </c>
      <c r="L175" s="31" t="s">
        <v>802</v>
      </c>
      <c r="Q175" s="33"/>
    </row>
    <row r="176" spans="1:17">
      <c r="A176" s="32" t="s">
        <v>323</v>
      </c>
      <c r="B176" s="32"/>
      <c r="C176" s="32" t="s">
        <v>322</v>
      </c>
      <c r="D176" s="30" t="s">
        <v>1437</v>
      </c>
      <c r="E176" s="32" t="s">
        <v>932</v>
      </c>
      <c r="F176" s="32" t="s">
        <v>2253</v>
      </c>
      <c r="G176" s="32" t="s">
        <v>1441</v>
      </c>
      <c r="H176" s="32" t="s">
        <v>2253</v>
      </c>
      <c r="I176" s="32" t="s">
        <v>1442</v>
      </c>
      <c r="J176" s="32" t="s">
        <v>2253</v>
      </c>
      <c r="K176" s="32" t="s">
        <v>934</v>
      </c>
      <c r="L176" s="31" t="s">
        <v>2253</v>
      </c>
      <c r="Q176" s="33"/>
    </row>
    <row r="177" spans="1:17">
      <c r="A177" s="32" t="s">
        <v>177</v>
      </c>
      <c r="B177" s="32"/>
      <c r="C177" s="32" t="s">
        <v>178</v>
      </c>
      <c r="D177" s="30" t="s">
        <v>1437</v>
      </c>
      <c r="E177" s="32" t="s">
        <v>1443</v>
      </c>
      <c r="F177" s="32" t="s">
        <v>2251</v>
      </c>
      <c r="G177" s="32" t="s">
        <v>1444</v>
      </c>
      <c r="H177" s="31" t="s">
        <v>2251</v>
      </c>
      <c r="K177" s="32" t="s">
        <v>1445</v>
      </c>
      <c r="L177" s="32" t="s">
        <v>2251</v>
      </c>
      <c r="M177" s="32" t="s">
        <v>914</v>
      </c>
      <c r="N177" s="31" t="s">
        <v>2251</v>
      </c>
      <c r="Q177" s="33"/>
    </row>
    <row r="178" spans="1:17">
      <c r="A178" s="32" t="s">
        <v>319</v>
      </c>
      <c r="B178" s="32"/>
      <c r="C178" s="32" t="s">
        <v>318</v>
      </c>
      <c r="D178" s="30" t="s">
        <v>1437</v>
      </c>
      <c r="E178" s="32" t="s">
        <v>1446</v>
      </c>
      <c r="F178" s="32" t="s">
        <v>802</v>
      </c>
      <c r="G178" s="32" t="s">
        <v>1447</v>
      </c>
      <c r="H178" s="31" t="s">
        <v>802</v>
      </c>
      <c r="K178" s="32" t="s">
        <v>805</v>
      </c>
      <c r="L178" s="32" t="s">
        <v>802</v>
      </c>
      <c r="M178" s="32" t="s">
        <v>806</v>
      </c>
      <c r="N178" s="31" t="s">
        <v>802</v>
      </c>
      <c r="Q178" s="33"/>
    </row>
    <row r="179" spans="1:17">
      <c r="A179" s="32" t="s">
        <v>59</v>
      </c>
      <c r="B179" s="32"/>
      <c r="C179" s="32" t="s">
        <v>60</v>
      </c>
      <c r="D179" s="30" t="s">
        <v>1437</v>
      </c>
      <c r="E179" s="32" t="s">
        <v>943</v>
      </c>
      <c r="F179" s="32" t="s">
        <v>2232</v>
      </c>
      <c r="G179" s="32" t="s">
        <v>1231</v>
      </c>
      <c r="H179" s="31" t="s">
        <v>2232</v>
      </c>
      <c r="K179" s="32" t="s">
        <v>811</v>
      </c>
      <c r="L179" s="32" t="s">
        <v>2232</v>
      </c>
      <c r="M179" s="32" t="s">
        <v>815</v>
      </c>
      <c r="N179" s="31" t="s">
        <v>2232</v>
      </c>
      <c r="Q179" s="33"/>
    </row>
    <row r="180" spans="1:17">
      <c r="A180" s="32" t="s">
        <v>55</v>
      </c>
      <c r="B180" s="32"/>
      <c r="C180" s="32" t="s">
        <v>56</v>
      </c>
      <c r="D180" s="30" t="s">
        <v>1437</v>
      </c>
      <c r="E180" s="32" t="s">
        <v>957</v>
      </c>
      <c r="F180" s="32" t="s">
        <v>1403</v>
      </c>
      <c r="G180" s="32" t="s">
        <v>958</v>
      </c>
      <c r="H180" s="32" t="s">
        <v>1403</v>
      </c>
      <c r="I180" s="32" t="s">
        <v>959</v>
      </c>
      <c r="J180" s="32" t="s">
        <v>2300</v>
      </c>
      <c r="K180" s="32" t="s">
        <v>961</v>
      </c>
      <c r="L180" s="32" t="s">
        <v>1403</v>
      </c>
      <c r="M180" s="32" t="s">
        <v>962</v>
      </c>
      <c r="N180" s="31" t="s">
        <v>1403</v>
      </c>
      <c r="Q180" s="33"/>
    </row>
    <row r="181" spans="1:17">
      <c r="A181" s="32" t="s">
        <v>327</v>
      </c>
      <c r="B181" s="32" t="s">
        <v>861</v>
      </c>
      <c r="C181" s="32" t="s">
        <v>326</v>
      </c>
      <c r="D181" s="30" t="s">
        <v>1437</v>
      </c>
      <c r="E181" s="32" t="s">
        <v>1016</v>
      </c>
      <c r="F181" s="31" t="s">
        <v>1017</v>
      </c>
      <c r="I181" s="32"/>
      <c r="J181" s="32"/>
      <c r="K181" s="32" t="s">
        <v>1018</v>
      </c>
      <c r="L181" s="32" t="s">
        <v>1019</v>
      </c>
      <c r="M181" s="32" t="s">
        <v>1448</v>
      </c>
      <c r="N181" s="31" t="s">
        <v>1017</v>
      </c>
      <c r="P181" s="32"/>
      <c r="Q181" s="33"/>
    </row>
    <row r="182" spans="1:17">
      <c r="A182" s="32" t="s">
        <v>50</v>
      </c>
      <c r="B182" s="32"/>
      <c r="C182" s="36" t="s">
        <v>1449</v>
      </c>
      <c r="D182" s="30" t="s">
        <v>1437</v>
      </c>
      <c r="E182" s="32" t="s">
        <v>827</v>
      </c>
      <c r="F182" s="32" t="s">
        <v>2240</v>
      </c>
      <c r="G182" s="32" t="s">
        <v>1450</v>
      </c>
      <c r="H182" s="32" t="s">
        <v>2240</v>
      </c>
      <c r="I182" s="32" t="s">
        <v>1451</v>
      </c>
      <c r="J182" s="32" t="s">
        <v>2240</v>
      </c>
      <c r="K182" s="32" t="s">
        <v>824</v>
      </c>
      <c r="L182" s="32" t="s">
        <v>2240</v>
      </c>
      <c r="M182" s="32" t="s">
        <v>1452</v>
      </c>
      <c r="N182" s="31" t="s">
        <v>2240</v>
      </c>
      <c r="Q182" s="33"/>
    </row>
    <row r="183" spans="1:17">
      <c r="A183" s="32" t="s">
        <v>53</v>
      </c>
      <c r="B183" s="32"/>
      <c r="C183" s="32" t="s">
        <v>54</v>
      </c>
      <c r="D183" s="30" t="s">
        <v>1437</v>
      </c>
      <c r="E183" s="32" t="s">
        <v>886</v>
      </c>
      <c r="F183" s="32" t="s">
        <v>2240</v>
      </c>
      <c r="G183" s="32" t="s">
        <v>1317</v>
      </c>
      <c r="H183" s="32" t="s">
        <v>2240</v>
      </c>
      <c r="I183" s="32" t="s">
        <v>1453</v>
      </c>
      <c r="J183" s="32" t="s">
        <v>2240</v>
      </c>
      <c r="K183" s="32" t="s">
        <v>824</v>
      </c>
      <c r="L183" s="32" t="s">
        <v>2240</v>
      </c>
      <c r="M183" s="32" t="s">
        <v>992</v>
      </c>
      <c r="N183" s="31" t="s">
        <v>2240</v>
      </c>
      <c r="Q183" s="33"/>
    </row>
    <row r="184" spans="1:17">
      <c r="A184" s="32" t="s">
        <v>1454</v>
      </c>
      <c r="B184" s="32"/>
      <c r="C184" s="32" t="s">
        <v>1455</v>
      </c>
      <c r="D184" s="30" t="s">
        <v>1437</v>
      </c>
      <c r="E184" s="32" t="s">
        <v>826</v>
      </c>
      <c r="F184" s="32" t="s">
        <v>2240</v>
      </c>
      <c r="G184" s="32" t="s">
        <v>983</v>
      </c>
      <c r="H184" s="32" t="s">
        <v>2240</v>
      </c>
      <c r="I184" s="32" t="s">
        <v>982</v>
      </c>
      <c r="J184" s="32" t="s">
        <v>2240</v>
      </c>
      <c r="K184" s="32" t="s">
        <v>824</v>
      </c>
      <c r="L184" s="32" t="s">
        <v>2240</v>
      </c>
      <c r="M184" s="32" t="s">
        <v>823</v>
      </c>
      <c r="N184" s="31" t="s">
        <v>2240</v>
      </c>
      <c r="Q184" s="33"/>
    </row>
    <row r="185" spans="1:17">
      <c r="A185" s="32" t="s">
        <v>57</v>
      </c>
      <c r="B185" s="32"/>
      <c r="C185" s="32" t="s">
        <v>58</v>
      </c>
      <c r="D185" s="30" t="s">
        <v>1437</v>
      </c>
      <c r="E185" s="32" t="s">
        <v>983</v>
      </c>
      <c r="F185" s="32" t="s">
        <v>2240</v>
      </c>
      <c r="G185" s="32" t="s">
        <v>826</v>
      </c>
      <c r="H185" s="32" t="s">
        <v>2240</v>
      </c>
      <c r="I185" s="32" t="s">
        <v>825</v>
      </c>
      <c r="J185" s="32" t="s">
        <v>2240</v>
      </c>
      <c r="K185" s="32" t="s">
        <v>824</v>
      </c>
      <c r="L185" s="32" t="s">
        <v>2240</v>
      </c>
      <c r="M185" s="32" t="s">
        <v>1456</v>
      </c>
      <c r="N185" s="31" t="s">
        <v>2240</v>
      </c>
      <c r="Q185" s="33"/>
    </row>
    <row r="186" spans="1:17">
      <c r="A186" s="32" t="s">
        <v>321</v>
      </c>
      <c r="B186" s="32"/>
      <c r="C186" s="32" t="s">
        <v>320</v>
      </c>
      <c r="D186" s="30" t="s">
        <v>1437</v>
      </c>
      <c r="E186" s="32" t="s">
        <v>820</v>
      </c>
      <c r="F186" s="32" t="s">
        <v>2240</v>
      </c>
      <c r="G186" s="32" t="s">
        <v>821</v>
      </c>
      <c r="H186" s="32" t="s">
        <v>2240</v>
      </c>
      <c r="I186" s="32" t="s">
        <v>822</v>
      </c>
      <c r="J186" s="32" t="s">
        <v>2240</v>
      </c>
      <c r="K186" s="32" t="s">
        <v>823</v>
      </c>
      <c r="L186" s="32" t="s">
        <v>2240</v>
      </c>
      <c r="M186" s="32" t="s">
        <v>824</v>
      </c>
      <c r="N186" s="31" t="s">
        <v>2240</v>
      </c>
      <c r="Q186" s="33"/>
    </row>
    <row r="187" spans="1:17">
      <c r="A187" s="32" t="s">
        <v>173</v>
      </c>
      <c r="B187" s="32"/>
      <c r="C187" s="32" t="s">
        <v>174</v>
      </c>
      <c r="D187" s="30" t="s">
        <v>1437</v>
      </c>
      <c r="E187" s="32" t="s">
        <v>1457</v>
      </c>
      <c r="F187" s="32" t="s">
        <v>2243</v>
      </c>
      <c r="G187" s="32" t="s">
        <v>1008</v>
      </c>
      <c r="H187" s="32" t="s">
        <v>2260</v>
      </c>
      <c r="I187" s="32" t="s">
        <v>1458</v>
      </c>
      <c r="J187" s="32" t="s">
        <v>2261</v>
      </c>
      <c r="K187" s="32" t="s">
        <v>1459</v>
      </c>
      <c r="L187" s="32" t="s">
        <v>2243</v>
      </c>
      <c r="M187" s="32" t="s">
        <v>1011</v>
      </c>
      <c r="N187" s="32" t="s">
        <v>2260</v>
      </c>
      <c r="O187" s="32" t="s">
        <v>1460</v>
      </c>
      <c r="P187" s="32" t="s">
        <v>2261</v>
      </c>
      <c r="Q187" s="33"/>
    </row>
    <row r="188" spans="1:17">
      <c r="A188" s="32" t="s">
        <v>1461</v>
      </c>
      <c r="B188" s="32"/>
      <c r="C188" s="32" t="s">
        <v>1462</v>
      </c>
      <c r="D188" s="30" t="s">
        <v>1437</v>
      </c>
      <c r="E188" s="32" t="s">
        <v>818</v>
      </c>
      <c r="F188" s="32" t="s">
        <v>2238</v>
      </c>
      <c r="G188" s="32" t="s">
        <v>1463</v>
      </c>
      <c r="H188" s="32" t="s">
        <v>2238</v>
      </c>
      <c r="I188" s="32" t="s">
        <v>1464</v>
      </c>
      <c r="J188" s="32" t="s">
        <v>2238</v>
      </c>
      <c r="K188" s="32" t="s">
        <v>819</v>
      </c>
      <c r="L188" s="31" t="s">
        <v>2238</v>
      </c>
      <c r="O188" s="32"/>
      <c r="P188" s="32"/>
      <c r="Q188" s="33"/>
    </row>
    <row r="189" spans="1:17">
      <c r="A189" s="32" t="s">
        <v>165</v>
      </c>
      <c r="B189" s="32" t="s">
        <v>861</v>
      </c>
      <c r="C189" s="32" t="s">
        <v>166</v>
      </c>
      <c r="D189" s="30" t="s">
        <v>1437</v>
      </c>
      <c r="E189" s="32" t="s">
        <v>1465</v>
      </c>
      <c r="F189" s="32" t="s">
        <v>881</v>
      </c>
      <c r="G189" s="32" t="s">
        <v>1466</v>
      </c>
      <c r="H189" s="31" t="s">
        <v>881</v>
      </c>
      <c r="K189" s="32" t="s">
        <v>883</v>
      </c>
      <c r="L189" s="31" t="s">
        <v>881</v>
      </c>
      <c r="O189" s="32"/>
      <c r="P189" s="32"/>
      <c r="Q189" s="33"/>
    </row>
    <row r="190" spans="1:17">
      <c r="A190" s="32" t="s">
        <v>325</v>
      </c>
      <c r="B190" s="32"/>
      <c r="C190" s="32" t="s">
        <v>324</v>
      </c>
      <c r="D190" s="30" t="s">
        <v>1437</v>
      </c>
      <c r="E190" s="32" t="s">
        <v>1467</v>
      </c>
      <c r="F190" s="32" t="s">
        <v>2278</v>
      </c>
      <c r="G190" s="32" t="s">
        <v>1468</v>
      </c>
      <c r="H190" s="31" t="s">
        <v>2278</v>
      </c>
      <c r="K190" s="32" t="s">
        <v>1059</v>
      </c>
      <c r="L190" s="32" t="s">
        <v>2278</v>
      </c>
      <c r="M190" s="32" t="s">
        <v>1060</v>
      </c>
      <c r="N190" s="31" t="s">
        <v>2278</v>
      </c>
      <c r="Q190" s="33"/>
    </row>
    <row r="191" spans="1:17">
      <c r="A191" s="32" t="s">
        <v>317</v>
      </c>
      <c r="B191" s="32"/>
      <c r="C191" s="32" t="s">
        <v>316</v>
      </c>
      <c r="D191" s="30" t="s">
        <v>1437</v>
      </c>
      <c r="E191" s="32" t="s">
        <v>1469</v>
      </c>
      <c r="F191" s="31" t="s">
        <v>2281</v>
      </c>
      <c r="I191" s="32"/>
      <c r="J191" s="32"/>
      <c r="K191" s="32" t="s">
        <v>1470</v>
      </c>
      <c r="L191" s="32" t="s">
        <v>2281</v>
      </c>
      <c r="M191" s="32" t="s">
        <v>1471</v>
      </c>
      <c r="N191" s="31" t="s">
        <v>2281</v>
      </c>
      <c r="Q191" s="33"/>
    </row>
    <row r="192" spans="1:17">
      <c r="A192" s="35" t="s">
        <v>329</v>
      </c>
      <c r="B192" s="31" t="s">
        <v>1472</v>
      </c>
      <c r="C192" s="35" t="s">
        <v>328</v>
      </c>
      <c r="D192" s="31" t="s">
        <v>1437</v>
      </c>
      <c r="E192" s="35" t="s">
        <v>1473</v>
      </c>
      <c r="F192" s="35" t="s">
        <v>2242</v>
      </c>
      <c r="G192" s="35" t="s">
        <v>1474</v>
      </c>
      <c r="H192" s="35" t="s">
        <v>2242</v>
      </c>
      <c r="I192" s="35" t="s">
        <v>1475</v>
      </c>
      <c r="J192" s="37" t="s">
        <v>2242</v>
      </c>
      <c r="K192" s="38" t="s">
        <v>859</v>
      </c>
      <c r="L192" s="35" t="s">
        <v>2242</v>
      </c>
      <c r="M192" s="35" t="s">
        <v>1476</v>
      </c>
      <c r="N192" s="35" t="s">
        <v>2242</v>
      </c>
      <c r="O192" s="32"/>
      <c r="P192" s="32"/>
      <c r="Q192" s="33"/>
    </row>
    <row r="193" spans="1:17">
      <c r="A193" s="35" t="s">
        <v>309</v>
      </c>
      <c r="B193" s="31" t="s">
        <v>1472</v>
      </c>
      <c r="C193" s="35" t="s">
        <v>308</v>
      </c>
      <c r="D193" s="31" t="s">
        <v>1437</v>
      </c>
      <c r="E193" s="35" t="s">
        <v>1477</v>
      </c>
      <c r="F193" s="35" t="s">
        <v>2242</v>
      </c>
      <c r="G193" s="35" t="s">
        <v>1478</v>
      </c>
      <c r="H193" s="35" t="s">
        <v>2242</v>
      </c>
      <c r="I193" s="35" t="s">
        <v>1479</v>
      </c>
      <c r="J193" s="35" t="s">
        <v>2242</v>
      </c>
      <c r="K193" s="35" t="s">
        <v>859</v>
      </c>
      <c r="L193" s="35" t="s">
        <v>2242</v>
      </c>
      <c r="M193" s="35" t="s">
        <v>1480</v>
      </c>
      <c r="N193" s="35" t="s">
        <v>2242</v>
      </c>
      <c r="O193" s="32"/>
      <c r="P193" s="32"/>
      <c r="Q193" s="33"/>
    </row>
    <row r="194" spans="1:17">
      <c r="A194" s="32" t="s">
        <v>167</v>
      </c>
      <c r="B194" s="32" t="s">
        <v>861</v>
      </c>
      <c r="C194" s="32" t="s">
        <v>168</v>
      </c>
      <c r="D194" s="30" t="s">
        <v>1437</v>
      </c>
      <c r="E194" s="32" t="s">
        <v>1481</v>
      </c>
      <c r="F194" s="32" t="s">
        <v>2290</v>
      </c>
      <c r="G194" s="32" t="s">
        <v>1482</v>
      </c>
      <c r="H194" s="32" t="s">
        <v>2290</v>
      </c>
      <c r="I194" s="32" t="s">
        <v>1483</v>
      </c>
      <c r="J194" s="32" t="s">
        <v>2290</v>
      </c>
      <c r="K194" s="32" t="s">
        <v>1400</v>
      </c>
      <c r="L194" s="32" t="s">
        <v>2301</v>
      </c>
      <c r="M194" s="32" t="s">
        <v>1401</v>
      </c>
      <c r="N194" s="31" t="s">
        <v>2302</v>
      </c>
      <c r="Q194" s="33"/>
    </row>
    <row r="195" spans="1:17">
      <c r="A195" s="32" t="s">
        <v>315</v>
      </c>
      <c r="B195" s="32" t="s">
        <v>861</v>
      </c>
      <c r="C195" s="32" t="s">
        <v>314</v>
      </c>
      <c r="D195" s="30" t="s">
        <v>1437</v>
      </c>
      <c r="E195" s="32" t="s">
        <v>1484</v>
      </c>
      <c r="F195" s="31" t="s">
        <v>2250</v>
      </c>
      <c r="H195" s="32"/>
      <c r="I195" s="32"/>
      <c r="J195" s="32"/>
      <c r="K195" s="32" t="s">
        <v>1141</v>
      </c>
      <c r="L195" s="31" t="s">
        <v>2303</v>
      </c>
      <c r="N195" s="32"/>
      <c r="O195" s="32"/>
      <c r="P195" s="32"/>
      <c r="Q195" s="33"/>
    </row>
    <row r="196" spans="1:17">
      <c r="A196" s="32" t="s">
        <v>313</v>
      </c>
      <c r="B196" s="32" t="s">
        <v>861</v>
      </c>
      <c r="C196" s="32" t="s">
        <v>312</v>
      </c>
      <c r="D196" s="30" t="s">
        <v>1437</v>
      </c>
      <c r="E196" s="32" t="s">
        <v>1485</v>
      </c>
      <c r="F196" s="32" t="s">
        <v>2293</v>
      </c>
      <c r="G196" s="32" t="s">
        <v>1486</v>
      </c>
      <c r="H196" s="31" t="s">
        <v>2293</v>
      </c>
      <c r="K196" s="32" t="s">
        <v>1487</v>
      </c>
      <c r="L196" s="32" t="s">
        <v>2293</v>
      </c>
      <c r="M196" s="32" t="s">
        <v>1488</v>
      </c>
      <c r="N196" s="31" t="s">
        <v>2293</v>
      </c>
      <c r="Q196" s="33"/>
    </row>
    <row r="197" spans="1:17">
      <c r="A197" s="32" t="s">
        <v>171</v>
      </c>
      <c r="B197" s="32" t="s">
        <v>861</v>
      </c>
      <c r="C197" s="32" t="s">
        <v>172</v>
      </c>
      <c r="D197" s="30" t="s">
        <v>1437</v>
      </c>
      <c r="E197" s="32" t="s">
        <v>1139</v>
      </c>
      <c r="F197" s="32" t="s">
        <v>2244</v>
      </c>
      <c r="G197" s="32" t="s">
        <v>1140</v>
      </c>
      <c r="H197" s="32" t="s">
        <v>2244</v>
      </c>
      <c r="I197" s="32" t="s">
        <v>1489</v>
      </c>
      <c r="J197" s="32" t="s">
        <v>1490</v>
      </c>
      <c r="K197" s="32" t="s">
        <v>1141</v>
      </c>
      <c r="L197" s="32" t="s">
        <v>2304</v>
      </c>
      <c r="M197" s="32" t="s">
        <v>1143</v>
      </c>
      <c r="N197" s="31" t="s">
        <v>2244</v>
      </c>
      <c r="Q197" s="33"/>
    </row>
    <row r="198" spans="1:17">
      <c r="A198" s="32" t="s">
        <v>179</v>
      </c>
      <c r="B198" s="32" t="s">
        <v>861</v>
      </c>
      <c r="C198" s="32" t="s">
        <v>180</v>
      </c>
      <c r="D198" s="30" t="s">
        <v>1437</v>
      </c>
      <c r="E198" s="32" t="s">
        <v>1491</v>
      </c>
      <c r="F198" s="32" t="s">
        <v>1492</v>
      </c>
      <c r="G198" s="32" t="s">
        <v>1493</v>
      </c>
      <c r="H198" s="31" t="s">
        <v>1494</v>
      </c>
      <c r="K198" s="32" t="s">
        <v>1141</v>
      </c>
      <c r="L198" s="32" t="s">
        <v>2304</v>
      </c>
      <c r="O198" s="32"/>
      <c r="P198" s="32"/>
      <c r="Q198" s="33"/>
    </row>
    <row r="199" spans="1:17">
      <c r="A199" s="32" t="s">
        <v>311</v>
      </c>
      <c r="B199" s="32" t="s">
        <v>861</v>
      </c>
      <c r="C199" s="32" t="s">
        <v>310</v>
      </c>
      <c r="D199" s="30" t="s">
        <v>1437</v>
      </c>
      <c r="E199" s="32" t="s">
        <v>1495</v>
      </c>
      <c r="F199" s="32" t="s">
        <v>2305</v>
      </c>
      <c r="G199" s="32" t="s">
        <v>1496</v>
      </c>
      <c r="H199" s="32" t="s">
        <v>2305</v>
      </c>
      <c r="I199" s="32" t="s">
        <v>1497</v>
      </c>
      <c r="J199" s="32" t="s">
        <v>2305</v>
      </c>
      <c r="K199" s="32" t="s">
        <v>1498</v>
      </c>
      <c r="L199" s="32" t="s">
        <v>2305</v>
      </c>
      <c r="M199" s="32" t="s">
        <v>1499</v>
      </c>
      <c r="N199" s="31" t="s">
        <v>2305</v>
      </c>
      <c r="P199" s="32"/>
      <c r="Q199" s="32"/>
    </row>
    <row r="200" spans="1:17">
      <c r="A200" s="32" t="s">
        <v>169</v>
      </c>
      <c r="B200" s="32" t="s">
        <v>861</v>
      </c>
      <c r="C200" s="32" t="s">
        <v>170</v>
      </c>
      <c r="D200" s="30" t="s">
        <v>1437</v>
      </c>
      <c r="E200" s="32" t="s">
        <v>1496</v>
      </c>
      <c r="F200" s="32" t="s">
        <v>2305</v>
      </c>
      <c r="G200" s="32" t="s">
        <v>1497</v>
      </c>
      <c r="H200" s="32" t="s">
        <v>2305</v>
      </c>
      <c r="I200" s="32" t="s">
        <v>1500</v>
      </c>
      <c r="J200" s="32" t="s">
        <v>2305</v>
      </c>
      <c r="K200" s="32" t="s">
        <v>1498</v>
      </c>
      <c r="L200" s="32" t="s">
        <v>2305</v>
      </c>
      <c r="M200" s="32" t="s">
        <v>1499</v>
      </c>
      <c r="N200" s="31" t="s">
        <v>2305</v>
      </c>
      <c r="P200" s="32"/>
      <c r="Q200" s="32"/>
    </row>
    <row r="201" spans="1:17">
      <c r="A201" s="32" t="s">
        <v>1501</v>
      </c>
      <c r="B201" s="32" t="s">
        <v>861</v>
      </c>
      <c r="C201" s="32" t="s">
        <v>1502</v>
      </c>
      <c r="D201" s="30" t="s">
        <v>1437</v>
      </c>
      <c r="E201" s="32" t="s">
        <v>1503</v>
      </c>
      <c r="F201" s="32" t="s">
        <v>2240</v>
      </c>
      <c r="G201" s="32" t="s">
        <v>1312</v>
      </c>
      <c r="H201" s="32" t="s">
        <v>2240</v>
      </c>
      <c r="I201" s="32" t="s">
        <v>1421</v>
      </c>
      <c r="J201" s="32" t="s">
        <v>2240</v>
      </c>
      <c r="K201" s="32" t="s">
        <v>824</v>
      </c>
      <c r="L201" s="32" t="s">
        <v>2240</v>
      </c>
      <c r="M201" s="32" t="s">
        <v>977</v>
      </c>
      <c r="N201" s="31" t="s">
        <v>1504</v>
      </c>
      <c r="P201" s="32"/>
      <c r="Q201" s="32"/>
    </row>
    <row r="202" spans="1:17">
      <c r="A202" s="32" t="s">
        <v>175</v>
      </c>
      <c r="B202" s="32" t="s">
        <v>861</v>
      </c>
      <c r="C202" s="32" t="s">
        <v>176</v>
      </c>
      <c r="D202" s="30" t="s">
        <v>1437</v>
      </c>
      <c r="E202" s="32" t="s">
        <v>1505</v>
      </c>
      <c r="F202" s="32" t="s">
        <v>2264</v>
      </c>
      <c r="G202" s="32" t="s">
        <v>1506</v>
      </c>
      <c r="H202" s="32" t="s">
        <v>2264</v>
      </c>
      <c r="I202" s="32" t="s">
        <v>943</v>
      </c>
      <c r="J202" s="32" t="s">
        <v>2232</v>
      </c>
      <c r="K202" s="32" t="s">
        <v>1050</v>
      </c>
      <c r="L202" s="32" t="s">
        <v>2264</v>
      </c>
      <c r="M202" s="32" t="s">
        <v>811</v>
      </c>
      <c r="N202" s="31" t="s">
        <v>2232</v>
      </c>
      <c r="Q202" s="32"/>
    </row>
    <row r="203" spans="1:17">
      <c r="A203" s="33" t="s">
        <v>51</v>
      </c>
      <c r="B203" s="33" t="s">
        <v>861</v>
      </c>
      <c r="C203" s="33" t="s">
        <v>52</v>
      </c>
      <c r="D203" s="33" t="s">
        <v>1437</v>
      </c>
      <c r="E203" s="31" t="s">
        <v>1507</v>
      </c>
      <c r="F203" s="31" t="s">
        <v>1508</v>
      </c>
      <c r="K203" s="39" t="s">
        <v>1509</v>
      </c>
      <c r="L203" s="39" t="s">
        <v>1508</v>
      </c>
      <c r="M203" s="39" t="s">
        <v>1510</v>
      </c>
      <c r="N203" s="39" t="s">
        <v>1508</v>
      </c>
      <c r="O203" s="39"/>
      <c r="P203" s="40"/>
    </row>
    <row r="204" spans="1:17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</row>
    <row r="205" spans="1:17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</row>
    <row r="206" spans="1:17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</row>
    <row r="207" spans="1:17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</row>
    <row r="208" spans="1:17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</row>
    <row r="209" spans="1:17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</row>
    <row r="210" spans="1:17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</row>
    <row r="211" spans="1:17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</row>
    <row r="212" spans="1:17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</row>
    <row r="213" spans="1:17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</row>
    <row r="214" spans="1:17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</row>
    <row r="215" spans="1:17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</row>
    <row r="216" spans="1:17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</row>
    <row r="217" spans="1:17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</row>
    <row r="218" spans="1:17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</row>
    <row r="219" spans="1:17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</row>
    <row r="220" spans="1:17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</row>
    <row r="221" spans="1:17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</row>
    <row r="222" spans="1:17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</row>
    <row r="223" spans="1:17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</row>
    <row r="224" spans="1:17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</row>
    <row r="225" spans="1:17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</row>
    <row r="226" spans="1:17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</row>
    <row r="227" spans="1:17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</row>
    <row r="228" spans="1:17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</row>
    <row r="229" spans="1:17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</row>
    <row r="230" spans="1:17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</row>
    <row r="231" spans="1:17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</row>
    <row r="232" spans="1:17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</row>
    <row r="233" spans="1:17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</row>
    <row r="234" spans="1:17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</row>
    <row r="235" spans="1:17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</row>
    <row r="236" spans="1:17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</row>
    <row r="237" spans="1:17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</row>
    <row r="238" spans="1:17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</row>
    <row r="239" spans="1:17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</row>
    <row r="240" spans="1:17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</row>
    <row r="241" spans="1:17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</row>
    <row r="242" spans="1:17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</row>
    <row r="243" spans="1:17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</row>
    <row r="244" spans="1:17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</row>
    <row r="245" spans="1:17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</row>
    <row r="246" spans="1:17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</row>
    <row r="247" spans="1:17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</row>
    <row r="248" spans="1:17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</row>
    <row r="249" spans="1:17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</row>
    <row r="250" spans="1:17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</row>
    <row r="251" spans="1:17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</row>
    <row r="252" spans="1:17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</row>
    <row r="253" spans="1:17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</row>
    <row r="254" spans="1:17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</row>
    <row r="255" spans="1:17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</row>
    <row r="256" spans="1:17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</row>
    <row r="257" spans="1:17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</row>
    <row r="258" spans="1:17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</row>
    <row r="259" spans="1:17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</row>
    <row r="260" spans="1:17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</row>
    <row r="261" spans="1:17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</row>
    <row r="262" spans="1:17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</row>
    <row r="263" spans="1:17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</row>
    <row r="264" spans="1:17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</row>
    <row r="265" spans="1:17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</row>
    <row r="266" spans="1:17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</row>
    <row r="267" spans="1:17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</row>
    <row r="268" spans="1:17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</row>
    <row r="269" spans="1:17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</row>
    <row r="270" spans="1:17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</row>
    <row r="271" spans="1:17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</row>
    <row r="272" spans="1:17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</row>
    <row r="273" spans="1:17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</row>
    <row r="274" spans="1:17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</row>
    <row r="275" spans="1:17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</row>
    <row r="276" spans="1:17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</row>
    <row r="277" spans="1:17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</row>
    <row r="278" spans="1:17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</row>
    <row r="279" spans="1:17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</row>
    <row r="280" spans="1:17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</row>
    <row r="281" spans="1:17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</row>
    <row r="282" spans="1:17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</row>
    <row r="283" spans="1:17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</row>
    <row r="284" spans="1:17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</row>
    <row r="285" spans="1:17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</row>
    <row r="286" spans="1:17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</row>
    <row r="287" spans="1:17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</row>
    <row r="288" spans="1:17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</row>
    <row r="289" spans="1:17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</row>
    <row r="290" spans="1:17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</row>
    <row r="291" spans="1:17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</row>
    <row r="292" spans="1:17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</row>
    <row r="293" spans="1:17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</row>
    <row r="294" spans="1:17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</row>
    <row r="295" spans="1:17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</row>
    <row r="296" spans="1:17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</row>
    <row r="297" spans="1:17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</row>
    <row r="298" spans="1:17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</row>
    <row r="299" spans="1:17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</row>
    <row r="300" spans="1:17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</row>
    <row r="301" spans="1:17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</row>
    <row r="302" spans="1:17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</row>
    <row r="303" spans="1:17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</row>
    <row r="304" spans="1:17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</row>
    <row r="305" spans="1:17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</row>
    <row r="306" spans="1:17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</row>
    <row r="307" spans="1:17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</row>
    <row r="308" spans="1:17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</row>
    <row r="309" spans="1:17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</row>
    <row r="310" spans="1:17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</row>
    <row r="311" spans="1:17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</row>
    <row r="312" spans="1:17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</row>
    <row r="313" spans="1:17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</row>
    <row r="314" spans="1:17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</row>
    <row r="315" spans="1:17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</row>
    <row r="316" spans="1:17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</row>
    <row r="317" spans="1:17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</row>
    <row r="318" spans="1:17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</row>
    <row r="319" spans="1:17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</row>
    <row r="320" spans="1:17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</row>
    <row r="321" spans="1:17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</row>
    <row r="322" spans="1:17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</row>
    <row r="323" spans="1:17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</row>
    <row r="324" spans="1:17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</row>
    <row r="325" spans="1:17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</row>
    <row r="326" spans="1:17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</row>
    <row r="327" spans="1:17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</row>
    <row r="328" spans="1:17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</row>
    <row r="329" spans="1:17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</row>
    <row r="330" spans="1:17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</row>
    <row r="331" spans="1:17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</row>
    <row r="332" spans="1:17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</row>
    <row r="333" spans="1:17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</row>
    <row r="334" spans="1:17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</row>
    <row r="335" spans="1:17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</row>
    <row r="336" spans="1:17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</row>
    <row r="337" spans="1:17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</row>
    <row r="338" spans="1:17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</row>
    <row r="339" spans="1:17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</row>
    <row r="340" spans="1:17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</row>
    <row r="341" spans="1:17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</row>
    <row r="342" spans="1:17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</row>
    <row r="343" spans="1:17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</row>
    <row r="344" spans="1:17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</row>
    <row r="345" spans="1:17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</row>
    <row r="346" spans="1:17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</row>
    <row r="347" spans="1:17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</row>
    <row r="348" spans="1:17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</row>
    <row r="349" spans="1:17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</row>
    <row r="350" spans="1:17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</row>
    <row r="351" spans="1:17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</row>
    <row r="352" spans="1:17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</row>
    <row r="353" spans="1:17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</row>
    <row r="354" spans="1:17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</row>
    <row r="355" spans="1:17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</row>
    <row r="356" spans="1:17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</row>
    <row r="357" spans="1:17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</row>
    <row r="358" spans="1:17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</row>
    <row r="359" spans="1:17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</row>
    <row r="360" spans="1:17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</row>
    <row r="361" spans="1:17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</row>
    <row r="362" spans="1:17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</row>
    <row r="363" spans="1:17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</row>
    <row r="364" spans="1:17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</row>
    <row r="365" spans="1:17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</row>
    <row r="366" spans="1:17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</row>
    <row r="367" spans="1:17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</row>
    <row r="368" spans="1:17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</row>
    <row r="369" spans="1:17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</row>
    <row r="370" spans="1:17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</row>
    <row r="371" spans="1:17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</row>
    <row r="372" spans="1:17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</row>
    <row r="373" spans="1:17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</row>
    <row r="374" spans="1:17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</row>
    <row r="375" spans="1:17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</row>
    <row r="376" spans="1:17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</row>
    <row r="377" spans="1:17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</row>
    <row r="378" spans="1:17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</row>
    <row r="379" spans="1:17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</row>
    <row r="380" spans="1:17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</row>
    <row r="381" spans="1:17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</row>
    <row r="382" spans="1:17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</row>
    <row r="383" spans="1:17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</row>
    <row r="384" spans="1:17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</row>
    <row r="385" spans="1:17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</row>
    <row r="386" spans="1:17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</row>
    <row r="387" spans="1:17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</row>
    <row r="388" spans="1:17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</row>
    <row r="389" spans="1:17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</row>
    <row r="390" spans="1:17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</row>
    <row r="391" spans="1:17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</row>
    <row r="392" spans="1:17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</row>
    <row r="393" spans="1:17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</row>
    <row r="394" spans="1:17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</row>
    <row r="395" spans="1:17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</row>
    <row r="396" spans="1:17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</row>
    <row r="397" spans="1:17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</row>
    <row r="398" spans="1:17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</row>
    <row r="399" spans="1:17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</row>
    <row r="400" spans="1:17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</row>
    <row r="401" spans="1:17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</row>
    <row r="402" spans="1:17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</row>
    <row r="403" spans="1:17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</row>
    <row r="404" spans="1:17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</row>
    <row r="405" spans="1:17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</row>
    <row r="406" spans="1:17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</row>
    <row r="407" spans="1:17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</row>
    <row r="408" spans="1:17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</row>
    <row r="409" spans="1:17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</row>
    <row r="410" spans="1:17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</row>
    <row r="411" spans="1:17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</row>
    <row r="412" spans="1:17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</row>
    <row r="413" spans="1:17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</row>
    <row r="414" spans="1:17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</row>
    <row r="415" spans="1:17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</row>
    <row r="416" spans="1:17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</row>
    <row r="417" spans="1:17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</row>
    <row r="418" spans="1:17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</row>
    <row r="419" spans="1:17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</row>
    <row r="420" spans="1:17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</row>
    <row r="421" spans="1:17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</row>
    <row r="422" spans="1:17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</row>
    <row r="423" spans="1:17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</row>
    <row r="424" spans="1:17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</row>
    <row r="425" spans="1:17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</row>
    <row r="426" spans="1:17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</row>
    <row r="427" spans="1:17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</row>
    <row r="428" spans="1:17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</row>
    <row r="429" spans="1:17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</row>
    <row r="430" spans="1:17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</row>
    <row r="431" spans="1:17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</row>
    <row r="432" spans="1:17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</row>
    <row r="433" spans="1:17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</row>
    <row r="434" spans="1:17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</row>
    <row r="435" spans="1:17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</row>
    <row r="436" spans="1:17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</row>
    <row r="437" spans="1:17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</row>
    <row r="438" spans="1:17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</row>
    <row r="439" spans="1:17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</row>
    <row r="440" spans="1:17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</row>
    <row r="441" spans="1:17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</row>
    <row r="442" spans="1:17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</row>
    <row r="443" spans="1:17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</row>
    <row r="444" spans="1:17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</row>
    <row r="445" spans="1:17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</row>
    <row r="446" spans="1:17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</row>
    <row r="447" spans="1:17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</row>
    <row r="448" spans="1:17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</row>
    <row r="449" spans="1:17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</row>
    <row r="450" spans="1:17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</row>
    <row r="451" spans="1:17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</row>
    <row r="452" spans="1:17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</row>
    <row r="453" spans="1:17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</row>
    <row r="454" spans="1:17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</row>
    <row r="455" spans="1:17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</row>
    <row r="456" spans="1:17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</row>
    <row r="457" spans="1:17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</row>
    <row r="458" spans="1:17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</row>
    <row r="459" spans="1:17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</row>
    <row r="460" spans="1:17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</row>
    <row r="461" spans="1:17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</row>
    <row r="462" spans="1:17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</row>
    <row r="463" spans="1:17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</row>
    <row r="464" spans="1:17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</row>
    <row r="465" spans="1:17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</row>
    <row r="466" spans="1:17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</row>
    <row r="467" spans="1:17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</row>
    <row r="468" spans="1:17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</row>
    <row r="469" spans="1:17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</row>
    <row r="470" spans="1:17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</row>
    <row r="471" spans="1:17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</row>
    <row r="472" spans="1:17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</row>
    <row r="473" spans="1:17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</row>
    <row r="474" spans="1:17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</row>
    <row r="475" spans="1:17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</row>
    <row r="476" spans="1:17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</row>
    <row r="477" spans="1:17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</row>
    <row r="478" spans="1:17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</row>
    <row r="479" spans="1:17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</row>
    <row r="480" spans="1:17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</row>
    <row r="481" spans="1:17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</row>
    <row r="482" spans="1:17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</row>
    <row r="483" spans="1:17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</row>
    <row r="484" spans="1:17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</row>
    <row r="485" spans="1:17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</row>
    <row r="486" spans="1:17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</row>
    <row r="487" spans="1:17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</row>
    <row r="488" spans="1:17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</row>
    <row r="489" spans="1:17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</row>
    <row r="490" spans="1:17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</row>
    <row r="491" spans="1:17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</row>
    <row r="492" spans="1:17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</row>
    <row r="493" spans="1:17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</row>
    <row r="494" spans="1:17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</row>
    <row r="495" spans="1:17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</row>
    <row r="496" spans="1:17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</row>
    <row r="497" spans="1:17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</row>
    <row r="498" spans="1:17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</row>
    <row r="499" spans="1:17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</row>
    <row r="500" spans="1:17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</row>
    <row r="501" spans="1:17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</row>
    <row r="502" spans="1:17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</row>
    <row r="503" spans="1:17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</row>
    <row r="504" spans="1:17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</row>
    <row r="505" spans="1:17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</row>
    <row r="506" spans="1:17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</row>
    <row r="507" spans="1:17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</row>
    <row r="508" spans="1:17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</row>
    <row r="509" spans="1:17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</row>
    <row r="510" spans="1:17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</row>
    <row r="511" spans="1:17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</row>
    <row r="512" spans="1:17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</row>
    <row r="513" spans="1:17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</row>
    <row r="514" spans="1:17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</row>
    <row r="515" spans="1:17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</row>
    <row r="516" spans="1:17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</row>
    <row r="517" spans="1:17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</row>
    <row r="518" spans="1:17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</row>
    <row r="519" spans="1:17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</row>
    <row r="520" spans="1:17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</row>
    <row r="521" spans="1:17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</row>
    <row r="522" spans="1:17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</row>
    <row r="523" spans="1:17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</row>
    <row r="524" spans="1:17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</row>
    <row r="525" spans="1:17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</row>
    <row r="526" spans="1:17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</row>
    <row r="527" spans="1:17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</row>
    <row r="528" spans="1:17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</row>
    <row r="529" spans="1:17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</row>
    <row r="530" spans="1:17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</row>
    <row r="531" spans="1:17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</row>
    <row r="532" spans="1:17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</row>
    <row r="533" spans="1:17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</row>
    <row r="534" spans="1:17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</row>
    <row r="535" spans="1:17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</row>
    <row r="536" spans="1:17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</row>
    <row r="537" spans="1:17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</row>
    <row r="538" spans="1:17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</row>
    <row r="539" spans="1:17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</row>
    <row r="540" spans="1:17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</row>
    <row r="541" spans="1:17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</row>
    <row r="542" spans="1:17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</row>
    <row r="543" spans="1:17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</row>
    <row r="544" spans="1:17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</row>
    <row r="545" spans="1:17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</row>
    <row r="546" spans="1:17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</row>
    <row r="547" spans="1:17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</row>
    <row r="548" spans="1:17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</row>
    <row r="549" spans="1:17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</row>
    <row r="550" spans="1:17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</row>
    <row r="551" spans="1:17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</row>
    <row r="552" spans="1:17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</row>
    <row r="553" spans="1:17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</row>
    <row r="554" spans="1:17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</row>
    <row r="555" spans="1:17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</row>
    <row r="556" spans="1:17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</row>
    <row r="557" spans="1:17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</row>
    <row r="558" spans="1:17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</row>
    <row r="559" spans="1:17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</row>
    <row r="560" spans="1:17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</row>
    <row r="561" spans="1:17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</row>
    <row r="562" spans="1:17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</row>
    <row r="563" spans="1:17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</row>
    <row r="564" spans="1:17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</row>
    <row r="565" spans="1:17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</row>
    <row r="566" spans="1:17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</row>
    <row r="567" spans="1:17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</row>
    <row r="568" spans="1:17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</row>
    <row r="569" spans="1:17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</row>
    <row r="570" spans="1:17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</row>
    <row r="571" spans="1:17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</row>
    <row r="572" spans="1:17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</row>
    <row r="573" spans="1:17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</row>
    <row r="574" spans="1:17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</row>
    <row r="575" spans="1:17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</row>
    <row r="576" spans="1:17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</row>
    <row r="577" spans="1:17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</row>
    <row r="578" spans="1:17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</row>
    <row r="579" spans="1:17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</row>
    <row r="580" spans="1:17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</row>
    <row r="581" spans="1:17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</row>
    <row r="582" spans="1:17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</row>
    <row r="583" spans="1:17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</row>
    <row r="584" spans="1:17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</row>
    <row r="585" spans="1:17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</row>
    <row r="586" spans="1:17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</row>
    <row r="587" spans="1:17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</row>
    <row r="588" spans="1:17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</row>
    <row r="589" spans="1:17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</row>
    <row r="590" spans="1:17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</row>
    <row r="591" spans="1:17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</row>
    <row r="592" spans="1:17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</row>
    <row r="593" spans="1:17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</row>
    <row r="594" spans="1:17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</row>
    <row r="595" spans="1:17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</row>
    <row r="596" spans="1:17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</row>
    <row r="597" spans="1:17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</row>
    <row r="598" spans="1:17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</row>
    <row r="599" spans="1:17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</row>
    <row r="600" spans="1:17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</row>
    <row r="601" spans="1:17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</row>
    <row r="602" spans="1:17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</row>
    <row r="603" spans="1:17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</row>
    <row r="604" spans="1:17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</row>
    <row r="605" spans="1:17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</row>
    <row r="606" spans="1:17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</row>
    <row r="607" spans="1:17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</row>
    <row r="608" spans="1:17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</row>
    <row r="609" spans="1:17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</row>
    <row r="610" spans="1:17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</row>
    <row r="611" spans="1:17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</row>
    <row r="612" spans="1:17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</row>
    <row r="613" spans="1:17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</row>
    <row r="614" spans="1:17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</row>
    <row r="615" spans="1:17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</row>
    <row r="616" spans="1:17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</row>
    <row r="617" spans="1:17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</row>
    <row r="618" spans="1:17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</row>
    <row r="619" spans="1:17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</row>
    <row r="620" spans="1:17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</row>
    <row r="621" spans="1:17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</row>
    <row r="622" spans="1:17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</row>
    <row r="623" spans="1:17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</row>
    <row r="624" spans="1:17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</row>
    <row r="625" spans="1:17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</row>
    <row r="626" spans="1:17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</row>
    <row r="627" spans="1:17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</row>
    <row r="628" spans="1:17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</row>
    <row r="629" spans="1:17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</row>
    <row r="630" spans="1:17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</row>
    <row r="631" spans="1:17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</row>
    <row r="632" spans="1:17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</row>
    <row r="633" spans="1:17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</row>
    <row r="634" spans="1:17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</row>
    <row r="635" spans="1:17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</row>
    <row r="636" spans="1:17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</row>
    <row r="637" spans="1:17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</row>
    <row r="638" spans="1:17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</row>
    <row r="639" spans="1:17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</row>
    <row r="640" spans="1:17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</row>
    <row r="641" spans="1:17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</row>
    <row r="642" spans="1:17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</row>
    <row r="643" spans="1:17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</row>
    <row r="644" spans="1:17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</row>
    <row r="645" spans="1:17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</row>
    <row r="646" spans="1:17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</row>
    <row r="647" spans="1:17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</row>
    <row r="648" spans="1:17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</row>
    <row r="649" spans="1:17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</row>
    <row r="650" spans="1:17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</row>
    <row r="651" spans="1:17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</row>
    <row r="652" spans="1:17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</row>
    <row r="653" spans="1:17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</row>
    <row r="654" spans="1:17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</row>
    <row r="655" spans="1:17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</row>
    <row r="656" spans="1:17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</row>
    <row r="657" spans="1:17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</row>
    <row r="658" spans="1:17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</row>
    <row r="659" spans="1:17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</row>
    <row r="660" spans="1:17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</row>
    <row r="661" spans="1:17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</row>
    <row r="662" spans="1:17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</row>
    <row r="663" spans="1:17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</row>
    <row r="664" spans="1:17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</row>
    <row r="665" spans="1:17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</row>
    <row r="666" spans="1:17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</row>
    <row r="667" spans="1:17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</row>
    <row r="668" spans="1:17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</row>
    <row r="669" spans="1:17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</row>
    <row r="670" spans="1:17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</row>
    <row r="671" spans="1:17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</row>
    <row r="672" spans="1:17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</row>
    <row r="673" spans="1:17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</row>
    <row r="674" spans="1:17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</row>
    <row r="675" spans="1:17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</row>
    <row r="676" spans="1:17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</row>
    <row r="677" spans="1:17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</row>
    <row r="678" spans="1:17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</row>
    <row r="679" spans="1:17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</row>
    <row r="680" spans="1:17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</row>
    <row r="681" spans="1:17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</row>
    <row r="682" spans="1:17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</row>
    <row r="683" spans="1:17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</row>
    <row r="684" spans="1:17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</row>
    <row r="685" spans="1:17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</row>
    <row r="686" spans="1:17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</row>
    <row r="687" spans="1:17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</row>
    <row r="688" spans="1:17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</row>
    <row r="689" spans="1:17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</row>
    <row r="690" spans="1:17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</row>
    <row r="691" spans="1:17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</row>
    <row r="692" spans="1:17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</row>
    <row r="693" spans="1:17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</row>
    <row r="694" spans="1:17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</row>
    <row r="695" spans="1:17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</row>
    <row r="696" spans="1:17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</row>
    <row r="697" spans="1:17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</row>
    <row r="698" spans="1:17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</row>
    <row r="699" spans="1:17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</row>
    <row r="700" spans="1:17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</row>
    <row r="701" spans="1:17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</row>
    <row r="702" spans="1:17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</row>
    <row r="703" spans="1:17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</row>
    <row r="704" spans="1:17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</row>
    <row r="705" spans="1:17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</row>
    <row r="706" spans="1:17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</row>
    <row r="707" spans="1:17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</row>
    <row r="708" spans="1:17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</row>
    <row r="709" spans="1:17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</row>
    <row r="710" spans="1:17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</row>
    <row r="711" spans="1:17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</row>
    <row r="712" spans="1:17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</row>
    <row r="713" spans="1:17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</row>
    <row r="714" spans="1:17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</row>
    <row r="715" spans="1:17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</row>
    <row r="716" spans="1:17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</row>
    <row r="717" spans="1:17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</row>
    <row r="718" spans="1:17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</row>
    <row r="719" spans="1:17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</row>
    <row r="720" spans="1:17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</row>
    <row r="721" spans="1:17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</row>
    <row r="722" spans="1:17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</row>
    <row r="723" spans="1:17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</row>
    <row r="724" spans="1:17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</row>
    <row r="725" spans="1:17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</row>
    <row r="726" spans="1:17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</row>
    <row r="727" spans="1:17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</row>
    <row r="728" spans="1:17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</row>
    <row r="729" spans="1:17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</row>
    <row r="730" spans="1:17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</row>
    <row r="731" spans="1:17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</row>
    <row r="732" spans="1:17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</row>
    <row r="733" spans="1:17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</row>
    <row r="734" spans="1:17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</row>
    <row r="735" spans="1:17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</row>
    <row r="736" spans="1:17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</row>
    <row r="737" spans="1:17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</row>
    <row r="738" spans="1:17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</row>
    <row r="739" spans="1:17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</row>
    <row r="740" spans="1:17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</row>
    <row r="741" spans="1:17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</row>
    <row r="742" spans="1:17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</row>
    <row r="743" spans="1:17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</row>
    <row r="744" spans="1:17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</row>
    <row r="745" spans="1:17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</row>
    <row r="746" spans="1:17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</row>
    <row r="747" spans="1:17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</row>
    <row r="748" spans="1:17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</row>
    <row r="749" spans="1:17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</row>
    <row r="750" spans="1:17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</row>
    <row r="751" spans="1:17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</row>
    <row r="752" spans="1:17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</row>
    <row r="753" spans="1:17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</row>
    <row r="754" spans="1:17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</row>
    <row r="755" spans="1:17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</row>
    <row r="756" spans="1:17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</row>
    <row r="757" spans="1:17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</row>
    <row r="758" spans="1:17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</row>
    <row r="759" spans="1:17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</row>
    <row r="760" spans="1:17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</row>
    <row r="761" spans="1:17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</row>
    <row r="762" spans="1:17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</row>
    <row r="763" spans="1:17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</row>
    <row r="764" spans="1:17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</row>
    <row r="765" spans="1:17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</row>
    <row r="766" spans="1:17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</row>
    <row r="767" spans="1:17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</row>
    <row r="768" spans="1:17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</row>
    <row r="769" spans="1:17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</row>
    <row r="770" spans="1:17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</row>
    <row r="771" spans="1:17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</row>
    <row r="772" spans="1:17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</row>
    <row r="773" spans="1:17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</row>
    <row r="774" spans="1:17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</row>
    <row r="775" spans="1:17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</row>
    <row r="776" spans="1:17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</row>
    <row r="777" spans="1:17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</row>
    <row r="778" spans="1:17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</row>
    <row r="779" spans="1:17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</row>
    <row r="780" spans="1:17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</row>
    <row r="781" spans="1:17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</row>
    <row r="782" spans="1:17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</row>
    <row r="783" spans="1:17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</row>
    <row r="784" spans="1:17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</row>
    <row r="785" spans="1:17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</row>
    <row r="786" spans="1:17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</row>
    <row r="787" spans="1:17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</row>
    <row r="788" spans="1:17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</row>
    <row r="789" spans="1:17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</row>
    <row r="790" spans="1:17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</row>
    <row r="791" spans="1:17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</row>
    <row r="792" spans="1:17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</row>
    <row r="793" spans="1:17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</row>
    <row r="794" spans="1:17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</row>
    <row r="795" spans="1:17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</row>
    <row r="796" spans="1:17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</row>
    <row r="797" spans="1:17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</row>
    <row r="798" spans="1:17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</row>
    <row r="799" spans="1:17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</row>
    <row r="800" spans="1:17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</row>
    <row r="801" spans="1:17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</row>
    <row r="802" spans="1:17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</row>
    <row r="803" spans="1:17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</row>
    <row r="804" spans="1:17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</row>
    <row r="805" spans="1:17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</row>
    <row r="806" spans="1:17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</row>
    <row r="807" spans="1:17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</row>
    <row r="808" spans="1:17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</row>
    <row r="809" spans="1:17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</row>
    <row r="810" spans="1:17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</row>
    <row r="811" spans="1:17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</row>
    <row r="812" spans="1:17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</row>
    <row r="813" spans="1:17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</row>
    <row r="814" spans="1:17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</row>
    <row r="815" spans="1:17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</row>
    <row r="816" spans="1:17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</row>
    <row r="817" spans="1:17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</row>
    <row r="818" spans="1:17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</row>
    <row r="819" spans="1:17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</row>
    <row r="820" spans="1:17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</row>
    <row r="821" spans="1:17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</row>
    <row r="822" spans="1:17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</row>
    <row r="823" spans="1:17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</row>
    <row r="824" spans="1:17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</row>
    <row r="825" spans="1:17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</row>
    <row r="826" spans="1:17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</row>
    <row r="827" spans="1:17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</row>
    <row r="828" spans="1:17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</row>
    <row r="829" spans="1:17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</row>
    <row r="830" spans="1:17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</row>
    <row r="831" spans="1:17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</row>
    <row r="832" spans="1:17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</row>
    <row r="833" spans="1:17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</row>
    <row r="834" spans="1:17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</row>
    <row r="835" spans="1:17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</row>
    <row r="836" spans="1:17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</row>
    <row r="837" spans="1:17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</row>
    <row r="838" spans="1:17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</row>
    <row r="839" spans="1:17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</row>
    <row r="840" spans="1:17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</row>
    <row r="841" spans="1:17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</row>
    <row r="842" spans="1:17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</row>
    <row r="843" spans="1:17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</row>
    <row r="844" spans="1:17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</row>
    <row r="845" spans="1:17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</row>
    <row r="846" spans="1:17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</row>
    <row r="847" spans="1:17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</row>
    <row r="848" spans="1:17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</row>
    <row r="849" spans="1:17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</row>
    <row r="850" spans="1:17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</row>
    <row r="851" spans="1:17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</row>
    <row r="852" spans="1:17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</row>
    <row r="853" spans="1:17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</row>
    <row r="854" spans="1:17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</row>
    <row r="855" spans="1:17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</row>
    <row r="856" spans="1:17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</row>
    <row r="857" spans="1:17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</row>
    <row r="858" spans="1:17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</row>
    <row r="859" spans="1:17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</row>
    <row r="860" spans="1:17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</row>
    <row r="861" spans="1:17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</row>
    <row r="862" spans="1:17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</row>
    <row r="863" spans="1:17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</row>
    <row r="864" spans="1:17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</row>
    <row r="865" spans="1:17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</row>
    <row r="866" spans="1:17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</row>
    <row r="867" spans="1:17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</row>
    <row r="868" spans="1:17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</row>
    <row r="869" spans="1:17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</row>
    <row r="870" spans="1:17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</row>
    <row r="871" spans="1:17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</row>
    <row r="872" spans="1:17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</row>
    <row r="873" spans="1:17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</row>
    <row r="874" spans="1:17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</row>
    <row r="875" spans="1:17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</row>
    <row r="876" spans="1:17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</row>
    <row r="877" spans="1:17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</row>
    <row r="878" spans="1:17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</row>
    <row r="879" spans="1:17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</row>
    <row r="880" spans="1:17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</row>
    <row r="881" spans="1:17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</row>
    <row r="882" spans="1:17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</row>
    <row r="883" spans="1:17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</row>
    <row r="884" spans="1:17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</row>
    <row r="885" spans="1:17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</row>
    <row r="886" spans="1:17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</row>
    <row r="887" spans="1:17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</row>
    <row r="888" spans="1:17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</row>
    <row r="889" spans="1:17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</row>
    <row r="890" spans="1:17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</row>
    <row r="891" spans="1:17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</row>
    <row r="892" spans="1:17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</row>
    <row r="893" spans="1:17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</row>
    <row r="894" spans="1:17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</row>
    <row r="895" spans="1:17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</row>
    <row r="896" spans="1:17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</row>
    <row r="897" spans="1:17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</row>
    <row r="898" spans="1:17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</row>
    <row r="899" spans="1:17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</row>
    <row r="900" spans="1:17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</row>
    <row r="901" spans="1:17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</row>
    <row r="902" spans="1:17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</row>
    <row r="903" spans="1:17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</row>
    <row r="904" spans="1:17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</row>
    <row r="905" spans="1:17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</row>
    <row r="906" spans="1:17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</row>
    <row r="907" spans="1:17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</row>
    <row r="908" spans="1:17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</row>
    <row r="909" spans="1:17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</row>
    <row r="910" spans="1:17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</row>
    <row r="911" spans="1:17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</row>
    <row r="912" spans="1:17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</row>
    <row r="913" spans="1:17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</row>
    <row r="914" spans="1:17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</row>
    <row r="915" spans="1:17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</row>
    <row r="916" spans="1:17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</row>
    <row r="917" spans="1:17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</row>
    <row r="918" spans="1:17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</row>
    <row r="919" spans="1:17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</row>
    <row r="920" spans="1:17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</row>
    <row r="921" spans="1:17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</row>
    <row r="922" spans="1:17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</row>
    <row r="923" spans="1:17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</row>
    <row r="924" spans="1:17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</row>
    <row r="925" spans="1:17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</row>
    <row r="926" spans="1:17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</row>
    <row r="927" spans="1:17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</row>
    <row r="928" spans="1:17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</row>
    <row r="929" spans="1:17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</row>
    <row r="930" spans="1:17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</row>
    <row r="931" spans="1:17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</row>
    <row r="932" spans="1:17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</row>
    <row r="933" spans="1:17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</row>
    <row r="934" spans="1:17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</row>
    <row r="935" spans="1:17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</row>
    <row r="936" spans="1:17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</row>
    <row r="937" spans="1:17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</row>
    <row r="938" spans="1:17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</row>
    <row r="939" spans="1:17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</row>
    <row r="940" spans="1:17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</row>
    <row r="941" spans="1:17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</row>
    <row r="942" spans="1:17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</row>
    <row r="943" spans="1:17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</row>
    <row r="944" spans="1:17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</row>
    <row r="945" spans="1:17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</row>
    <row r="946" spans="1:17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</row>
    <row r="947" spans="1:17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</row>
    <row r="948" spans="1:17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</row>
    <row r="949" spans="1:17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</row>
    <row r="950" spans="1:17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</row>
    <row r="951" spans="1:17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</row>
    <row r="952" spans="1:17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</row>
    <row r="953" spans="1:17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</row>
    <row r="954" spans="1:17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</row>
    <row r="955" spans="1:17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</row>
    <row r="956" spans="1:17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</row>
    <row r="957" spans="1:17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</row>
    <row r="958" spans="1:17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</row>
    <row r="959" spans="1:17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</row>
    <row r="960" spans="1:17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</row>
    <row r="961" spans="1:17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</row>
    <row r="962" spans="1:17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</row>
    <row r="963" spans="1:17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</row>
    <row r="964" spans="1:17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</row>
    <row r="965" spans="1:17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</row>
    <row r="966" spans="1:17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</row>
    <row r="967" spans="1:17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</row>
    <row r="968" spans="1:17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</row>
    <row r="969" spans="1:17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</row>
    <row r="970" spans="1:17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</row>
    <row r="971" spans="1:17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</row>
    <row r="972" spans="1:17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</row>
    <row r="973" spans="1:17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</row>
    <row r="974" spans="1:17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</row>
    <row r="975" spans="1:17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</row>
    <row r="976" spans="1:17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</row>
    <row r="977" spans="1:17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</row>
    <row r="978" spans="1:17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</row>
    <row r="979" spans="1:17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</row>
    <row r="980" spans="1:17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</row>
    <row r="981" spans="1:17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</row>
    <row r="982" spans="1:17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</row>
    <row r="983" spans="1:17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</row>
    <row r="984" spans="1:17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</row>
    <row r="985" spans="1:17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</row>
    <row r="986" spans="1:17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</row>
    <row r="987" spans="1:17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</row>
    <row r="988" spans="1:17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</row>
    <row r="989" spans="1:17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</row>
    <row r="990" spans="1:17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</row>
    <row r="991" spans="1:17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</row>
    <row r="992" spans="1:17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</row>
    <row r="993" spans="1:17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</row>
    <row r="994" spans="1:17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</row>
    <row r="995" spans="1:17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</row>
    <row r="996" spans="1:17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</row>
    <row r="997" spans="1:17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</row>
    <row r="998" spans="1:17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</row>
    <row r="999" spans="1:17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</row>
    <row r="1000" spans="1:17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</row>
    <row r="1001" spans="1:17">
      <c r="A1001" s="33"/>
      <c r="B1001" s="33"/>
      <c r="C1001" s="33"/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</row>
    <row r="1002" spans="1:17">
      <c r="A1002" s="33"/>
      <c r="B1002" s="33"/>
      <c r="C1002" s="33"/>
      <c r="D1002" s="33"/>
      <c r="E1002" s="33"/>
      <c r="F1002" s="33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</row>
    <row r="1003" spans="1:17">
      <c r="A1003" s="33"/>
      <c r="B1003" s="33"/>
      <c r="C1003" s="33"/>
      <c r="D1003" s="33"/>
      <c r="E1003" s="33"/>
      <c r="F1003" s="33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</row>
    <row r="1004" spans="1:17">
      <c r="A1004" s="33"/>
      <c r="B1004" s="33"/>
      <c r="C1004" s="33"/>
      <c r="D1004" s="33"/>
      <c r="E1004" s="33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</row>
    <row r="1005" spans="1:17">
      <c r="A1005" s="33"/>
      <c r="B1005" s="33"/>
      <c r="C1005" s="33"/>
      <c r="D1005" s="33"/>
      <c r="E1005" s="33"/>
      <c r="F1005" s="33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</row>
    <row r="1006" spans="1:17">
      <c r="A1006" s="33"/>
      <c r="B1006" s="33"/>
      <c r="C1006" s="33"/>
      <c r="D1006" s="33"/>
      <c r="E1006" s="33"/>
      <c r="F1006" s="33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</row>
    <row r="1007" spans="1:17">
      <c r="A1007" s="33"/>
      <c r="B1007" s="33"/>
      <c r="C1007" s="33"/>
      <c r="D1007" s="33"/>
      <c r="E1007" s="33"/>
      <c r="F1007" s="33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</row>
    <row r="1008" spans="1:17">
      <c r="A1008" s="33"/>
      <c r="B1008" s="33"/>
      <c r="C1008" s="33"/>
      <c r="D1008" s="33"/>
      <c r="E1008" s="33"/>
      <c r="F1008" s="33"/>
      <c r="G1008" s="33"/>
      <c r="H1008" s="33"/>
      <c r="I1008" s="33"/>
      <c r="J1008" s="33"/>
      <c r="K1008" s="33"/>
      <c r="L1008" s="33"/>
      <c r="M1008" s="33"/>
      <c r="N1008" s="33"/>
      <c r="O1008" s="33"/>
      <c r="P1008" s="33"/>
      <c r="Q1008" s="33"/>
    </row>
    <row r="1009" spans="1:17">
      <c r="A1009" s="33"/>
      <c r="B1009" s="33"/>
      <c r="C1009" s="33"/>
      <c r="D1009" s="33"/>
      <c r="E1009" s="33"/>
      <c r="F1009" s="33"/>
      <c r="G1009" s="33"/>
      <c r="H1009" s="33"/>
      <c r="I1009" s="33"/>
      <c r="J1009" s="33"/>
      <c r="K1009" s="33"/>
      <c r="L1009" s="33"/>
      <c r="M1009" s="33"/>
      <c r="N1009" s="33"/>
      <c r="O1009" s="33"/>
      <c r="P1009" s="33"/>
      <c r="Q1009" s="33"/>
    </row>
    <row r="1010" spans="1:17">
      <c r="A1010" s="33"/>
      <c r="B1010" s="33"/>
      <c r="C1010" s="33"/>
      <c r="D1010" s="33"/>
      <c r="E1010" s="33"/>
      <c r="F1010" s="33"/>
      <c r="G1010" s="33"/>
      <c r="H1010" s="33"/>
      <c r="I1010" s="33"/>
      <c r="J1010" s="33"/>
      <c r="K1010" s="33"/>
      <c r="L1010" s="33"/>
      <c r="M1010" s="33"/>
      <c r="N1010" s="33"/>
      <c r="O1010" s="33"/>
      <c r="P1010" s="33"/>
      <c r="Q1010" s="33"/>
    </row>
    <row r="1011" spans="1:17">
      <c r="A1011" s="33"/>
      <c r="B1011" s="33"/>
      <c r="C1011" s="33"/>
      <c r="D1011" s="33"/>
      <c r="E1011" s="33"/>
      <c r="F1011" s="33"/>
      <c r="G1011" s="33"/>
      <c r="H1011" s="33"/>
      <c r="I1011" s="33"/>
      <c r="J1011" s="33"/>
      <c r="K1011" s="33"/>
      <c r="L1011" s="33"/>
      <c r="M1011" s="33"/>
      <c r="N1011" s="33"/>
      <c r="O1011" s="33"/>
      <c r="P1011" s="33"/>
      <c r="Q1011" s="33"/>
    </row>
    <row r="1012" spans="1:17">
      <c r="A1012" s="33"/>
      <c r="B1012" s="33"/>
      <c r="C1012" s="33"/>
      <c r="D1012" s="33"/>
      <c r="E1012" s="33"/>
      <c r="F1012" s="33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</row>
    <row r="1013" spans="1:17">
      <c r="A1013" s="33"/>
      <c r="B1013" s="33"/>
      <c r="C1013" s="33"/>
      <c r="D1013" s="33"/>
      <c r="E1013" s="33"/>
      <c r="F1013" s="33"/>
      <c r="G1013" s="33"/>
      <c r="H1013" s="33"/>
      <c r="I1013" s="33"/>
      <c r="J1013" s="33"/>
      <c r="K1013" s="33"/>
      <c r="L1013" s="33"/>
      <c r="M1013" s="33"/>
      <c r="N1013" s="33"/>
      <c r="O1013" s="33"/>
      <c r="P1013" s="33"/>
      <c r="Q1013" s="33"/>
    </row>
    <row r="1014" spans="1:17">
      <c r="A1014" s="33"/>
      <c r="B1014" s="33"/>
      <c r="C1014" s="33"/>
      <c r="D1014" s="33"/>
      <c r="E1014" s="33"/>
      <c r="F1014" s="33"/>
      <c r="G1014" s="33"/>
      <c r="H1014" s="33"/>
      <c r="I1014" s="33"/>
      <c r="J1014" s="33"/>
      <c r="K1014" s="33"/>
      <c r="L1014" s="33"/>
      <c r="M1014" s="33"/>
      <c r="N1014" s="33"/>
      <c r="O1014" s="33"/>
      <c r="P1014" s="33"/>
      <c r="Q1014" s="33"/>
    </row>
    <row r="1015" spans="1:17">
      <c r="A1015" s="33"/>
      <c r="B1015" s="33"/>
      <c r="C1015" s="33"/>
      <c r="D1015" s="33"/>
      <c r="E1015" s="33"/>
      <c r="F1015" s="33"/>
      <c r="G1015" s="33"/>
      <c r="H1015" s="33"/>
      <c r="I1015" s="33"/>
      <c r="J1015" s="33"/>
      <c r="K1015" s="33"/>
      <c r="L1015" s="33"/>
      <c r="M1015" s="33"/>
      <c r="N1015" s="33"/>
      <c r="O1015" s="33"/>
      <c r="P1015" s="33"/>
      <c r="Q1015" s="33"/>
    </row>
    <row r="1016" spans="1:17">
      <c r="A1016" s="33"/>
      <c r="B1016" s="33"/>
      <c r="C1016" s="33"/>
      <c r="D1016" s="33"/>
      <c r="E1016" s="33"/>
      <c r="F1016" s="33"/>
      <c r="G1016" s="33"/>
      <c r="H1016" s="33"/>
      <c r="I1016" s="33"/>
      <c r="J1016" s="33"/>
      <c r="K1016" s="33"/>
      <c r="L1016" s="33"/>
      <c r="M1016" s="33"/>
      <c r="N1016" s="33"/>
      <c r="O1016" s="33"/>
      <c r="P1016" s="33"/>
      <c r="Q1016" s="33"/>
    </row>
    <row r="1017" spans="1:17">
      <c r="A1017" s="33"/>
      <c r="B1017" s="33"/>
      <c r="C1017" s="33"/>
      <c r="D1017" s="33"/>
      <c r="E1017" s="33"/>
      <c r="F1017" s="33"/>
      <c r="G1017" s="33"/>
      <c r="H1017" s="33"/>
      <c r="I1017" s="33"/>
      <c r="J1017" s="33"/>
      <c r="K1017" s="33"/>
      <c r="L1017" s="33"/>
      <c r="M1017" s="33"/>
      <c r="N1017" s="33"/>
      <c r="O1017" s="33"/>
      <c r="P1017" s="33"/>
      <c r="Q1017" s="33"/>
    </row>
    <row r="1018" spans="1:17">
      <c r="A1018" s="33"/>
      <c r="B1018" s="33"/>
      <c r="C1018" s="33"/>
      <c r="D1018" s="33"/>
      <c r="E1018" s="33"/>
      <c r="F1018" s="33"/>
      <c r="G1018" s="33"/>
      <c r="H1018" s="33"/>
      <c r="I1018" s="33"/>
      <c r="J1018" s="33"/>
      <c r="K1018" s="33"/>
      <c r="L1018" s="33"/>
      <c r="M1018" s="33"/>
      <c r="N1018" s="33"/>
      <c r="O1018" s="33"/>
      <c r="P1018" s="33"/>
      <c r="Q1018" s="33"/>
    </row>
    <row r="1019" spans="1:17">
      <c r="A1019" s="33"/>
      <c r="B1019" s="33"/>
      <c r="C1019" s="33"/>
      <c r="D1019" s="33"/>
      <c r="E1019" s="33"/>
      <c r="F1019" s="33"/>
      <c r="G1019" s="33"/>
      <c r="H1019" s="33"/>
      <c r="I1019" s="33"/>
      <c r="J1019" s="33"/>
      <c r="K1019" s="33"/>
      <c r="L1019" s="33"/>
      <c r="M1019" s="33"/>
      <c r="N1019" s="33"/>
      <c r="O1019" s="33"/>
      <c r="P1019" s="33"/>
      <c r="Q1019" s="33"/>
    </row>
    <row r="1020" spans="1:17">
      <c r="A1020" s="33"/>
      <c r="B1020" s="33"/>
      <c r="C1020" s="33"/>
      <c r="D1020" s="33"/>
      <c r="E1020" s="33"/>
      <c r="F1020" s="33"/>
      <c r="G1020" s="33"/>
      <c r="H1020" s="33"/>
      <c r="I1020" s="33"/>
      <c r="J1020" s="33"/>
      <c r="K1020" s="33"/>
      <c r="L1020" s="33"/>
      <c r="M1020" s="33"/>
      <c r="N1020" s="33"/>
      <c r="O1020" s="33"/>
      <c r="P1020" s="33"/>
      <c r="Q1020" s="33"/>
    </row>
    <row r="1021" spans="1:17">
      <c r="A1021" s="33"/>
      <c r="B1021" s="33"/>
      <c r="C1021" s="33"/>
      <c r="D1021" s="33"/>
      <c r="E1021" s="33"/>
      <c r="F1021" s="33"/>
      <c r="G1021" s="33"/>
      <c r="H1021" s="33"/>
      <c r="I1021" s="33"/>
      <c r="J1021" s="33"/>
      <c r="K1021" s="33"/>
      <c r="L1021" s="33"/>
      <c r="M1021" s="33"/>
      <c r="N1021" s="33"/>
      <c r="O1021" s="33"/>
      <c r="P1021" s="33"/>
      <c r="Q1021" s="33"/>
    </row>
    <row r="1022" spans="1:17">
      <c r="A1022" s="33"/>
      <c r="B1022" s="33"/>
      <c r="C1022" s="33"/>
      <c r="D1022" s="33"/>
      <c r="E1022" s="33"/>
      <c r="F1022" s="33"/>
      <c r="G1022" s="33"/>
      <c r="H1022" s="33"/>
      <c r="I1022" s="33"/>
      <c r="J1022" s="33"/>
      <c r="K1022" s="33"/>
      <c r="L1022" s="33"/>
      <c r="M1022" s="33"/>
      <c r="N1022" s="33"/>
      <c r="O1022" s="33"/>
      <c r="P1022" s="33"/>
      <c r="Q1022" s="33"/>
    </row>
    <row r="1023" spans="1:17">
      <c r="A1023" s="33"/>
      <c r="B1023" s="33"/>
      <c r="C1023" s="33"/>
      <c r="D1023" s="33"/>
      <c r="E1023" s="33"/>
      <c r="F1023" s="33"/>
      <c r="G1023" s="33"/>
      <c r="H1023" s="33"/>
      <c r="I1023" s="33"/>
      <c r="J1023" s="33"/>
      <c r="K1023" s="33"/>
      <c r="L1023" s="33"/>
      <c r="M1023" s="33"/>
      <c r="N1023" s="33"/>
      <c r="O1023" s="33"/>
      <c r="P1023" s="33"/>
      <c r="Q1023" s="33"/>
    </row>
    <row r="1024" spans="1:17">
      <c r="A1024" s="33"/>
      <c r="B1024" s="33"/>
      <c r="C1024" s="33"/>
      <c r="D1024" s="33"/>
      <c r="E1024" s="33"/>
      <c r="F1024" s="33"/>
      <c r="G1024" s="33"/>
      <c r="H1024" s="33"/>
      <c r="I1024" s="33"/>
      <c r="J1024" s="33"/>
      <c r="K1024" s="33"/>
      <c r="L1024" s="33"/>
      <c r="M1024" s="33"/>
      <c r="N1024" s="33"/>
      <c r="O1024" s="33"/>
      <c r="P1024" s="33"/>
      <c r="Q1024" s="33"/>
    </row>
    <row r="1025" spans="1:17">
      <c r="A1025" s="33"/>
      <c r="B1025" s="33"/>
      <c r="C1025" s="33"/>
      <c r="D1025" s="33"/>
      <c r="E1025" s="33"/>
      <c r="F1025" s="33"/>
      <c r="G1025" s="33"/>
      <c r="H1025" s="33"/>
      <c r="I1025" s="33"/>
      <c r="J1025" s="33"/>
      <c r="K1025" s="33"/>
      <c r="L1025" s="33"/>
      <c r="M1025" s="33"/>
      <c r="N1025" s="33"/>
      <c r="O1025" s="33"/>
      <c r="P1025" s="33"/>
      <c r="Q1025" s="33"/>
    </row>
    <row r="1026" spans="1:17">
      <c r="A1026" s="33"/>
      <c r="B1026" s="33"/>
      <c r="C1026" s="33"/>
      <c r="D1026" s="33"/>
      <c r="E1026" s="33"/>
      <c r="F1026" s="33"/>
      <c r="G1026" s="33"/>
      <c r="H1026" s="33"/>
      <c r="I1026" s="33"/>
      <c r="J1026" s="33"/>
      <c r="K1026" s="33"/>
      <c r="L1026" s="33"/>
      <c r="M1026" s="33"/>
      <c r="N1026" s="33"/>
      <c r="O1026" s="33"/>
      <c r="P1026" s="33"/>
      <c r="Q1026" s="33"/>
    </row>
    <row r="1027" spans="1:17">
      <c r="A1027" s="33"/>
      <c r="B1027" s="33"/>
      <c r="C1027" s="33"/>
      <c r="D1027" s="33"/>
      <c r="E1027" s="33"/>
      <c r="F1027" s="33"/>
      <c r="G1027" s="33"/>
      <c r="H1027" s="33"/>
      <c r="I1027" s="33"/>
      <c r="J1027" s="33"/>
      <c r="K1027" s="33"/>
      <c r="L1027" s="33"/>
      <c r="M1027" s="33"/>
      <c r="N1027" s="33"/>
      <c r="O1027" s="33"/>
      <c r="P1027" s="33"/>
      <c r="Q1027" s="33"/>
    </row>
    <row r="1028" spans="1:17">
      <c r="A1028" s="33"/>
      <c r="B1028" s="33"/>
      <c r="C1028" s="33"/>
      <c r="D1028" s="33"/>
      <c r="E1028" s="33"/>
      <c r="F1028" s="33"/>
      <c r="G1028" s="33"/>
      <c r="H1028" s="33"/>
      <c r="I1028" s="33"/>
      <c r="J1028" s="33"/>
      <c r="K1028" s="33"/>
      <c r="L1028" s="33"/>
      <c r="M1028" s="33"/>
      <c r="N1028" s="33"/>
      <c r="O1028" s="33"/>
      <c r="P1028" s="33"/>
      <c r="Q1028" s="33"/>
    </row>
    <row r="1029" spans="1:17">
      <c r="A1029" s="33"/>
      <c r="B1029" s="33"/>
      <c r="C1029" s="33"/>
      <c r="D1029" s="33"/>
      <c r="E1029" s="33"/>
      <c r="F1029" s="33"/>
      <c r="G1029" s="33"/>
      <c r="H1029" s="33"/>
      <c r="I1029" s="33"/>
      <c r="J1029" s="33"/>
      <c r="K1029" s="33"/>
      <c r="L1029" s="33"/>
      <c r="M1029" s="33"/>
      <c r="N1029" s="33"/>
      <c r="O1029" s="33"/>
      <c r="P1029" s="33"/>
      <c r="Q1029" s="33"/>
    </row>
    <row r="1030" spans="1:17">
      <c r="A1030" s="33"/>
      <c r="B1030" s="33"/>
      <c r="C1030" s="33"/>
      <c r="D1030" s="33"/>
      <c r="E1030" s="33"/>
      <c r="F1030" s="33"/>
      <c r="G1030" s="33"/>
      <c r="H1030" s="33"/>
      <c r="I1030" s="33"/>
      <c r="J1030" s="33"/>
      <c r="K1030" s="33"/>
      <c r="L1030" s="33"/>
      <c r="M1030" s="33"/>
      <c r="N1030" s="33"/>
      <c r="O1030" s="33"/>
      <c r="P1030" s="33"/>
      <c r="Q1030" s="33"/>
    </row>
    <row r="1031" spans="1:17">
      <c r="A1031" s="33"/>
      <c r="B1031" s="33"/>
      <c r="C1031" s="33"/>
      <c r="D1031" s="33"/>
      <c r="E1031" s="33"/>
      <c r="F1031" s="33"/>
      <c r="G1031" s="33"/>
      <c r="H1031" s="33"/>
      <c r="I1031" s="33"/>
      <c r="J1031" s="33"/>
      <c r="K1031" s="33"/>
      <c r="L1031" s="33"/>
      <c r="M1031" s="33"/>
      <c r="N1031" s="33"/>
      <c r="O1031" s="33"/>
      <c r="P1031" s="33"/>
      <c r="Q1031" s="33"/>
    </row>
  </sheetData>
  <phoneticPr fontId="1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32"/>
  <sheetViews>
    <sheetView topLeftCell="A121" workbookViewId="0">
      <selection activeCell="F128" sqref="F128"/>
    </sheetView>
  </sheetViews>
  <sheetFormatPr defaultColWidth="21.75" defaultRowHeight="15.6"/>
  <cols>
    <col min="1" max="1" width="15.125" style="44" customWidth="1"/>
    <col min="2" max="2" width="11.125" style="44" customWidth="1"/>
    <col min="3" max="3" width="38.75" style="44" customWidth="1"/>
    <col min="4" max="4" width="10.75" style="44" customWidth="1"/>
    <col min="5" max="5" width="11.125" style="44" customWidth="1"/>
    <col min="6" max="6" width="37.125" style="44" customWidth="1"/>
    <col min="7" max="7" width="12.625" style="44" customWidth="1"/>
    <col min="8" max="8" width="32.625" style="44" customWidth="1"/>
    <col min="9" max="9" width="10" style="44" customWidth="1"/>
    <col min="10" max="10" width="33.375" style="44" customWidth="1"/>
    <col min="11" max="11" width="13" style="44" customWidth="1"/>
    <col min="12" max="12" width="31.25" style="44" customWidth="1"/>
    <col min="13" max="13" width="21.75" style="44"/>
    <col min="14" max="14" width="35.125" style="44" customWidth="1"/>
    <col min="15" max="16384" width="21.75" style="44"/>
  </cols>
  <sheetData>
    <row r="1" spans="1:16">
      <c r="A1" s="41" t="s">
        <v>766</v>
      </c>
      <c r="B1" s="41" t="s">
        <v>767</v>
      </c>
      <c r="C1" s="41" t="s">
        <v>768</v>
      </c>
      <c r="D1" s="41" t="s">
        <v>769</v>
      </c>
      <c r="E1" s="42" t="s">
        <v>770</v>
      </c>
      <c r="F1" s="42" t="s">
        <v>771</v>
      </c>
      <c r="G1" s="42" t="s">
        <v>772</v>
      </c>
      <c r="H1" s="42" t="s">
        <v>773</v>
      </c>
      <c r="I1" s="42" t="s">
        <v>774</v>
      </c>
      <c r="J1" s="42" t="s">
        <v>775</v>
      </c>
      <c r="K1" s="42" t="s">
        <v>776</v>
      </c>
      <c r="L1" s="42" t="s">
        <v>777</v>
      </c>
      <c r="M1" s="42" t="s">
        <v>778</v>
      </c>
      <c r="N1" s="42" t="s">
        <v>779</v>
      </c>
      <c r="O1" s="43"/>
      <c r="P1" s="43"/>
    </row>
    <row r="2" spans="1:16">
      <c r="A2" s="45" t="s">
        <v>481</v>
      </c>
      <c r="B2" s="45" t="s">
        <v>861</v>
      </c>
      <c r="C2" s="45" t="s">
        <v>482</v>
      </c>
      <c r="D2" s="43" t="s">
        <v>782</v>
      </c>
      <c r="E2" s="45" t="s">
        <v>1511</v>
      </c>
      <c r="F2" s="45" t="s">
        <v>2306</v>
      </c>
      <c r="G2" s="45" t="s">
        <v>1512</v>
      </c>
      <c r="H2" s="45" t="s">
        <v>2306</v>
      </c>
      <c r="I2" s="45" t="s">
        <v>1513</v>
      </c>
      <c r="J2" s="45" t="s">
        <v>2306</v>
      </c>
      <c r="K2" s="45" t="s">
        <v>1514</v>
      </c>
      <c r="L2" s="45" t="s">
        <v>2306</v>
      </c>
      <c r="M2" s="45" t="s">
        <v>1515</v>
      </c>
      <c r="N2" s="44" t="s">
        <v>2306</v>
      </c>
      <c r="P2" s="43"/>
    </row>
    <row r="3" spans="1:16">
      <c r="A3" s="45" t="s">
        <v>569</v>
      </c>
      <c r="B3" s="45"/>
      <c r="C3" s="45" t="s">
        <v>568</v>
      </c>
      <c r="D3" s="43" t="s">
        <v>782</v>
      </c>
      <c r="E3" s="45" t="s">
        <v>1516</v>
      </c>
      <c r="F3" s="45" t="s">
        <v>2306</v>
      </c>
      <c r="G3" s="45" t="s">
        <v>1517</v>
      </c>
      <c r="H3" s="44" t="s">
        <v>2306</v>
      </c>
      <c r="J3" s="45"/>
      <c r="K3" s="45" t="s">
        <v>1518</v>
      </c>
      <c r="L3" s="45" t="s">
        <v>2306</v>
      </c>
      <c r="M3" s="45" t="s">
        <v>883</v>
      </c>
      <c r="N3" s="44" t="s">
        <v>881</v>
      </c>
      <c r="P3" s="43"/>
    </row>
    <row r="4" spans="1:16">
      <c r="A4" s="45" t="s">
        <v>1519</v>
      </c>
      <c r="B4" s="45"/>
      <c r="C4" s="45" t="s">
        <v>1520</v>
      </c>
      <c r="D4" s="43" t="s">
        <v>782</v>
      </c>
      <c r="E4" s="45" t="s">
        <v>1521</v>
      </c>
      <c r="F4" s="44" t="s">
        <v>2306</v>
      </c>
      <c r="H4" s="45"/>
      <c r="I4" s="45"/>
      <c r="J4" s="45"/>
      <c r="K4" s="45" t="s">
        <v>1522</v>
      </c>
      <c r="L4" s="45" t="s">
        <v>2306</v>
      </c>
      <c r="M4" s="45" t="s">
        <v>819</v>
      </c>
      <c r="N4" s="44" t="s">
        <v>1523</v>
      </c>
      <c r="P4" s="43"/>
    </row>
    <row r="5" spans="1:16">
      <c r="A5" s="45" t="s">
        <v>479</v>
      </c>
      <c r="B5" s="45" t="s">
        <v>861</v>
      </c>
      <c r="C5" s="45" t="s">
        <v>480</v>
      </c>
      <c r="D5" s="43" t="s">
        <v>782</v>
      </c>
      <c r="E5" s="45" t="s">
        <v>1524</v>
      </c>
      <c r="F5" s="45" t="s">
        <v>2307</v>
      </c>
      <c r="G5" s="45" t="s">
        <v>1525</v>
      </c>
      <c r="H5" s="45" t="s">
        <v>2307</v>
      </c>
      <c r="I5" s="45" t="s">
        <v>1526</v>
      </c>
      <c r="J5" s="45" t="s">
        <v>2307</v>
      </c>
      <c r="K5" s="45" t="s">
        <v>1527</v>
      </c>
      <c r="L5" s="45" t="s">
        <v>2307</v>
      </c>
      <c r="M5" s="45" t="s">
        <v>1528</v>
      </c>
      <c r="N5" s="44" t="s">
        <v>1529</v>
      </c>
      <c r="P5" s="43"/>
    </row>
    <row r="6" spans="1:16">
      <c r="A6" s="45" t="s">
        <v>1530</v>
      </c>
      <c r="B6" s="45"/>
      <c r="C6" s="45" t="s">
        <v>1531</v>
      </c>
      <c r="D6" s="43" t="s">
        <v>782</v>
      </c>
      <c r="E6" s="45" t="s">
        <v>1532</v>
      </c>
      <c r="F6" s="45" t="s">
        <v>2308</v>
      </c>
      <c r="G6" s="45" t="s">
        <v>1534</v>
      </c>
      <c r="H6" s="45" t="s">
        <v>2309</v>
      </c>
      <c r="I6" s="45" t="s">
        <v>1535</v>
      </c>
      <c r="J6" s="45" t="s">
        <v>1533</v>
      </c>
      <c r="K6" s="45" t="s">
        <v>967</v>
      </c>
      <c r="L6" s="45" t="s">
        <v>2258</v>
      </c>
      <c r="M6" s="45" t="s">
        <v>1536</v>
      </c>
      <c r="N6" s="44" t="s">
        <v>2258</v>
      </c>
      <c r="P6" s="43"/>
    </row>
    <row r="7" spans="1:16">
      <c r="A7" s="45" t="s">
        <v>1537</v>
      </c>
      <c r="B7" s="45"/>
      <c r="C7" s="45" t="s">
        <v>1538</v>
      </c>
      <c r="D7" s="43" t="s">
        <v>782</v>
      </c>
      <c r="E7" s="45" t="s">
        <v>1539</v>
      </c>
      <c r="F7" s="45" t="s">
        <v>2310</v>
      </c>
      <c r="G7" s="45" t="s">
        <v>1540</v>
      </c>
      <c r="H7" s="45" t="s">
        <v>2310</v>
      </c>
      <c r="I7" s="45" t="s">
        <v>1541</v>
      </c>
      <c r="J7" s="45" t="s">
        <v>2311</v>
      </c>
      <c r="K7" s="45" t="s">
        <v>824</v>
      </c>
      <c r="L7" s="45" t="s">
        <v>2240</v>
      </c>
      <c r="M7" s="45" t="s">
        <v>1542</v>
      </c>
      <c r="N7" s="44" t="s">
        <v>2310</v>
      </c>
      <c r="P7" s="43"/>
    </row>
    <row r="8" spans="1:16">
      <c r="A8" s="44" t="s">
        <v>567</v>
      </c>
      <c r="C8" s="44" t="s">
        <v>566</v>
      </c>
      <c r="D8" s="44" t="s">
        <v>782</v>
      </c>
      <c r="E8" s="45" t="s">
        <v>1543</v>
      </c>
      <c r="F8" s="45" t="s">
        <v>1544</v>
      </c>
      <c r="G8" s="45" t="s">
        <v>1545</v>
      </c>
      <c r="H8" s="45" t="s">
        <v>1544</v>
      </c>
      <c r="I8" s="45" t="s">
        <v>1546</v>
      </c>
      <c r="J8" s="45" t="s">
        <v>1544</v>
      </c>
      <c r="K8" s="45" t="s">
        <v>1547</v>
      </c>
      <c r="L8" s="45" t="s">
        <v>1544</v>
      </c>
      <c r="M8" s="45"/>
      <c r="N8" s="45"/>
      <c r="O8" s="45"/>
      <c r="P8" s="43"/>
    </row>
    <row r="9" spans="1:16">
      <c r="A9" s="45" t="s">
        <v>402</v>
      </c>
      <c r="B9" s="45"/>
      <c r="C9" s="45" t="s">
        <v>403</v>
      </c>
      <c r="D9" s="43" t="s">
        <v>782</v>
      </c>
      <c r="E9" s="45" t="s">
        <v>1548</v>
      </c>
      <c r="F9" s="44" t="s">
        <v>2356</v>
      </c>
      <c r="J9" s="45"/>
      <c r="K9" s="45" t="s">
        <v>1029</v>
      </c>
      <c r="L9" s="45" t="s">
        <v>1030</v>
      </c>
      <c r="M9" s="45" t="s">
        <v>1549</v>
      </c>
      <c r="N9" s="44" t="s">
        <v>1550</v>
      </c>
      <c r="P9" s="43"/>
    </row>
    <row r="10" spans="1:16">
      <c r="A10" s="45" t="s">
        <v>483</v>
      </c>
      <c r="B10" s="45"/>
      <c r="C10" s="45" t="s">
        <v>484</v>
      </c>
      <c r="D10" s="43" t="s">
        <v>782</v>
      </c>
      <c r="E10" s="45" t="s">
        <v>1551</v>
      </c>
      <c r="F10" s="45" t="s">
        <v>2313</v>
      </c>
      <c r="G10" s="45" t="s">
        <v>1552</v>
      </c>
      <c r="H10" s="45" t="s">
        <v>2312</v>
      </c>
      <c r="I10" s="45" t="s">
        <v>1553</v>
      </c>
      <c r="J10" s="45" t="s">
        <v>2312</v>
      </c>
      <c r="K10" s="45" t="s">
        <v>1554</v>
      </c>
      <c r="L10" s="44" t="s">
        <v>2312</v>
      </c>
      <c r="N10" s="45"/>
      <c r="O10" s="45"/>
      <c r="P10" s="43"/>
    </row>
    <row r="11" spans="1:16">
      <c r="A11" s="45" t="s">
        <v>398</v>
      </c>
      <c r="B11" s="45"/>
      <c r="C11" s="45" t="s">
        <v>399</v>
      </c>
      <c r="D11" s="43" t="s">
        <v>782</v>
      </c>
      <c r="E11" s="45" t="s">
        <v>1555</v>
      </c>
      <c r="F11" s="45" t="s">
        <v>2003</v>
      </c>
      <c r="G11" s="45" t="s">
        <v>1556</v>
      </c>
      <c r="H11" s="45" t="s">
        <v>2003</v>
      </c>
      <c r="I11" s="45" t="s">
        <v>1557</v>
      </c>
      <c r="J11" s="45" t="s">
        <v>2003</v>
      </c>
      <c r="K11" s="45" t="s">
        <v>1558</v>
      </c>
      <c r="L11" s="45" t="s">
        <v>2003</v>
      </c>
      <c r="M11" s="45" t="s">
        <v>1559</v>
      </c>
      <c r="N11" s="44" t="s">
        <v>2003</v>
      </c>
      <c r="P11" s="43"/>
    </row>
    <row r="12" spans="1:16">
      <c r="A12" s="45" t="s">
        <v>559</v>
      </c>
      <c r="B12" s="45"/>
      <c r="C12" s="45" t="s">
        <v>558</v>
      </c>
      <c r="D12" s="43" t="s">
        <v>782</v>
      </c>
      <c r="E12" s="45" t="s">
        <v>1560</v>
      </c>
      <c r="F12" s="45" t="s">
        <v>2003</v>
      </c>
      <c r="G12" s="45" t="s">
        <v>1561</v>
      </c>
      <c r="H12" s="45" t="s">
        <v>2003</v>
      </c>
      <c r="I12" s="45" t="s">
        <v>1562</v>
      </c>
      <c r="J12" s="45" t="s">
        <v>2003</v>
      </c>
      <c r="K12" s="45" t="s">
        <v>1558</v>
      </c>
      <c r="L12" s="45" t="s">
        <v>2003</v>
      </c>
      <c r="M12" s="45" t="s">
        <v>1559</v>
      </c>
      <c r="N12" s="44" t="s">
        <v>2003</v>
      </c>
      <c r="P12" s="43"/>
    </row>
    <row r="13" spans="1:16">
      <c r="A13" s="45" t="s">
        <v>563</v>
      </c>
      <c r="B13" s="45"/>
      <c r="C13" s="45" t="s">
        <v>562</v>
      </c>
      <c r="D13" s="43" t="s">
        <v>782</v>
      </c>
      <c r="E13" s="45" t="s">
        <v>1563</v>
      </c>
      <c r="F13" s="45" t="s">
        <v>2003</v>
      </c>
      <c r="G13" s="45" t="s">
        <v>1564</v>
      </c>
      <c r="H13" s="45" t="s">
        <v>2003</v>
      </c>
      <c r="I13" s="45" t="s">
        <v>1565</v>
      </c>
      <c r="J13" s="45" t="s">
        <v>2003</v>
      </c>
      <c r="K13" s="45" t="s">
        <v>1559</v>
      </c>
      <c r="L13" s="53" t="s">
        <v>2003</v>
      </c>
      <c r="M13" s="45" t="s">
        <v>1566</v>
      </c>
      <c r="N13" s="54" t="s">
        <v>2003</v>
      </c>
      <c r="P13" s="43"/>
    </row>
    <row r="14" spans="1:16">
      <c r="A14" s="45" t="s">
        <v>485</v>
      </c>
      <c r="B14" s="45"/>
      <c r="C14" s="45" t="s">
        <v>486</v>
      </c>
      <c r="D14" s="43" t="s">
        <v>782</v>
      </c>
      <c r="E14" s="45" t="s">
        <v>1567</v>
      </c>
      <c r="F14" s="45" t="s">
        <v>1568</v>
      </c>
      <c r="G14" s="45" t="s">
        <v>1569</v>
      </c>
      <c r="H14" s="44" t="s">
        <v>1568</v>
      </c>
      <c r="K14" s="45" t="s">
        <v>1570</v>
      </c>
      <c r="L14" s="45" t="s">
        <v>1568</v>
      </c>
      <c r="M14" s="45" t="s">
        <v>1571</v>
      </c>
      <c r="N14" s="44" t="s">
        <v>1572</v>
      </c>
      <c r="P14" s="43"/>
    </row>
    <row r="15" spans="1:16">
      <c r="A15" s="45" t="s">
        <v>565</v>
      </c>
      <c r="B15" s="45" t="s">
        <v>861</v>
      </c>
      <c r="C15" s="45" t="s">
        <v>564</v>
      </c>
      <c r="D15" s="43" t="s">
        <v>782</v>
      </c>
      <c r="E15" s="45" t="s">
        <v>1573</v>
      </c>
      <c r="F15" s="45" t="s">
        <v>2314</v>
      </c>
      <c r="G15" s="45" t="s">
        <v>1574</v>
      </c>
      <c r="H15" s="45" t="s">
        <v>2314</v>
      </c>
      <c r="I15" s="45" t="s">
        <v>1575</v>
      </c>
      <c r="J15" s="45" t="s">
        <v>2314</v>
      </c>
      <c r="K15" s="45" t="s">
        <v>1576</v>
      </c>
      <c r="L15" s="45" t="s">
        <v>1577</v>
      </c>
      <c r="M15" s="45" t="s">
        <v>1578</v>
      </c>
      <c r="N15" s="44" t="s">
        <v>2315</v>
      </c>
      <c r="P15" s="43"/>
    </row>
    <row r="16" spans="1:16">
      <c r="A16" s="45" t="s">
        <v>561</v>
      </c>
      <c r="B16" s="45" t="s">
        <v>861</v>
      </c>
      <c r="C16" s="45" t="s">
        <v>560</v>
      </c>
      <c r="D16" s="43" t="s">
        <v>782</v>
      </c>
      <c r="E16" s="46" t="s">
        <v>1579</v>
      </c>
      <c r="F16" s="46" t="s">
        <v>2320</v>
      </c>
      <c r="H16" s="46"/>
      <c r="I16" s="46"/>
      <c r="J16" s="46"/>
      <c r="K16" s="46" t="s">
        <v>1580</v>
      </c>
      <c r="L16" s="46" t="s">
        <v>2320</v>
      </c>
      <c r="M16" s="46"/>
      <c r="O16" s="46"/>
      <c r="P16" s="46"/>
    </row>
    <row r="17" spans="1:16">
      <c r="A17" s="45" t="s">
        <v>400</v>
      </c>
      <c r="B17" s="45" t="s">
        <v>861</v>
      </c>
      <c r="C17" s="45" t="s">
        <v>401</v>
      </c>
      <c r="D17" s="43" t="s">
        <v>782</v>
      </c>
      <c r="E17" s="45" t="s">
        <v>1581</v>
      </c>
      <c r="F17" s="45" t="s">
        <v>2003</v>
      </c>
      <c r="G17" s="45" t="s">
        <v>1582</v>
      </c>
      <c r="H17" s="45" t="s">
        <v>2003</v>
      </c>
      <c r="I17" s="45" t="s">
        <v>1583</v>
      </c>
      <c r="J17" s="45" t="s">
        <v>2003</v>
      </c>
      <c r="K17" s="45" t="s">
        <v>1584</v>
      </c>
      <c r="L17" s="45" t="s">
        <v>2003</v>
      </c>
      <c r="M17" s="45" t="s">
        <v>1585</v>
      </c>
      <c r="N17" s="44" t="s">
        <v>2003</v>
      </c>
      <c r="P17" s="45"/>
    </row>
    <row r="18" spans="1:16">
      <c r="A18" s="45" t="s">
        <v>477</v>
      </c>
      <c r="B18" s="45" t="s">
        <v>861</v>
      </c>
      <c r="C18" s="45" t="s">
        <v>478</v>
      </c>
      <c r="D18" s="43" t="s">
        <v>782</v>
      </c>
      <c r="E18" s="45" t="s">
        <v>1586</v>
      </c>
      <c r="F18" s="45" t="s">
        <v>2321</v>
      </c>
      <c r="G18" s="45" t="s">
        <v>1587</v>
      </c>
      <c r="H18" s="45" t="s">
        <v>2321</v>
      </c>
      <c r="I18" s="45" t="s">
        <v>1588</v>
      </c>
      <c r="J18" s="45" t="s">
        <v>2321</v>
      </c>
      <c r="K18" s="45" t="s">
        <v>1589</v>
      </c>
      <c r="L18" s="44" t="s">
        <v>2321</v>
      </c>
      <c r="N18" s="45"/>
      <c r="O18" s="45"/>
      <c r="P18" s="45"/>
    </row>
    <row r="19" spans="1:16">
      <c r="A19" s="45" t="s">
        <v>1590</v>
      </c>
      <c r="B19" s="45"/>
      <c r="C19" s="45" t="s">
        <v>1591</v>
      </c>
      <c r="D19" s="43" t="s">
        <v>901</v>
      </c>
      <c r="E19" s="45" t="s">
        <v>1592</v>
      </c>
      <c r="F19" s="45" t="s">
        <v>1593</v>
      </c>
      <c r="G19" s="45" t="s">
        <v>1594</v>
      </c>
      <c r="H19" s="44" t="s">
        <v>1593</v>
      </c>
      <c r="K19" s="45" t="s">
        <v>1595</v>
      </c>
      <c r="L19" s="44" t="s">
        <v>1593</v>
      </c>
      <c r="O19" s="45"/>
      <c r="P19" s="43"/>
    </row>
    <row r="20" spans="1:16">
      <c r="A20" s="45" t="s">
        <v>463</v>
      </c>
      <c r="B20" s="45" t="s">
        <v>861</v>
      </c>
      <c r="C20" s="45" t="s">
        <v>464</v>
      </c>
      <c r="D20" s="43" t="s">
        <v>901</v>
      </c>
      <c r="E20" s="45" t="s">
        <v>1596</v>
      </c>
      <c r="F20" s="45" t="s">
        <v>2322</v>
      </c>
      <c r="G20" s="45" t="s">
        <v>1597</v>
      </c>
      <c r="H20" s="45" t="s">
        <v>2322</v>
      </c>
      <c r="I20" s="45" t="s">
        <v>1598</v>
      </c>
      <c r="J20" s="45" t="s">
        <v>2322</v>
      </c>
      <c r="K20" s="45" t="s">
        <v>1599</v>
      </c>
      <c r="L20" s="45" t="s">
        <v>2322</v>
      </c>
      <c r="M20" s="45" t="s">
        <v>1600</v>
      </c>
      <c r="N20" s="44" t="s">
        <v>2322</v>
      </c>
      <c r="P20" s="43"/>
    </row>
    <row r="21" spans="1:16">
      <c r="A21" s="45" t="s">
        <v>1601</v>
      </c>
      <c r="B21" s="45"/>
      <c r="C21" s="45" t="s">
        <v>1602</v>
      </c>
      <c r="D21" s="43" t="s">
        <v>901</v>
      </c>
      <c r="E21" s="45" t="s">
        <v>1603</v>
      </c>
      <c r="F21" s="45" t="s">
        <v>2346</v>
      </c>
      <c r="G21" s="45" t="s">
        <v>1604</v>
      </c>
      <c r="H21" s="45" t="s">
        <v>2003</v>
      </c>
      <c r="I21" s="45" t="s">
        <v>1605</v>
      </c>
      <c r="J21" s="45" t="s">
        <v>1606</v>
      </c>
      <c r="K21" s="45" t="s">
        <v>1607</v>
      </c>
      <c r="L21" s="45" t="s">
        <v>2347</v>
      </c>
      <c r="M21" s="45" t="s">
        <v>1608</v>
      </c>
      <c r="N21" s="44" t="s">
        <v>2347</v>
      </c>
      <c r="P21" s="43"/>
    </row>
    <row r="22" spans="1:16">
      <c r="A22" s="45" t="s">
        <v>465</v>
      </c>
      <c r="B22" s="45"/>
      <c r="C22" s="45" t="s">
        <v>466</v>
      </c>
      <c r="D22" s="43" t="s">
        <v>901</v>
      </c>
      <c r="E22" s="45" t="s">
        <v>1609</v>
      </c>
      <c r="F22" s="44" t="s">
        <v>2306</v>
      </c>
      <c r="H22" s="45"/>
      <c r="I22" s="45"/>
      <c r="J22" s="45"/>
      <c r="K22" s="45" t="s">
        <v>1610</v>
      </c>
      <c r="L22" s="45" t="s">
        <v>2306</v>
      </c>
      <c r="M22" s="45" t="s">
        <v>883</v>
      </c>
      <c r="N22" s="44" t="s">
        <v>881</v>
      </c>
      <c r="P22" s="43"/>
    </row>
    <row r="23" spans="1:16">
      <c r="A23" s="45" t="s">
        <v>545</v>
      </c>
      <c r="B23" s="45"/>
      <c r="C23" s="45" t="s">
        <v>544</v>
      </c>
      <c r="D23" s="43" t="s">
        <v>901</v>
      </c>
      <c r="E23" s="45" t="s">
        <v>1611</v>
      </c>
      <c r="F23" s="45" t="s">
        <v>2306</v>
      </c>
      <c r="G23" s="45" t="s">
        <v>1612</v>
      </c>
      <c r="H23" s="44" t="s">
        <v>2306</v>
      </c>
      <c r="J23" s="45"/>
      <c r="K23" s="45" t="s">
        <v>1518</v>
      </c>
      <c r="L23" s="45" t="s">
        <v>2306</v>
      </c>
      <c r="M23" s="45" t="s">
        <v>883</v>
      </c>
      <c r="N23" s="44" t="s">
        <v>881</v>
      </c>
      <c r="P23" s="43"/>
    </row>
    <row r="24" spans="1:16">
      <c r="A24" s="45" t="s">
        <v>543</v>
      </c>
      <c r="B24" s="45"/>
      <c r="C24" s="45" t="s">
        <v>542</v>
      </c>
      <c r="D24" s="43" t="s">
        <v>901</v>
      </c>
      <c r="E24" s="45" t="s">
        <v>1613</v>
      </c>
      <c r="F24" s="45" t="s">
        <v>2306</v>
      </c>
      <c r="G24" s="45" t="s">
        <v>1614</v>
      </c>
      <c r="H24" s="45" t="s">
        <v>2306</v>
      </c>
      <c r="I24" s="45" t="s">
        <v>1615</v>
      </c>
      <c r="J24" s="45" t="s">
        <v>2306</v>
      </c>
      <c r="K24" s="45" t="s">
        <v>1514</v>
      </c>
      <c r="L24" s="45" t="s">
        <v>2306</v>
      </c>
      <c r="M24" s="45" t="s">
        <v>1515</v>
      </c>
      <c r="N24" s="44" t="s">
        <v>2306</v>
      </c>
      <c r="P24" s="43"/>
    </row>
    <row r="25" spans="1:16">
      <c r="A25" s="45" t="s">
        <v>1616</v>
      </c>
      <c r="B25" s="45"/>
      <c r="C25" s="45" t="s">
        <v>1617</v>
      </c>
      <c r="D25" s="43" t="s">
        <v>901</v>
      </c>
      <c r="E25" s="45" t="s">
        <v>1618</v>
      </c>
      <c r="F25" s="45" t="s">
        <v>2323</v>
      </c>
      <c r="G25" s="45" t="s">
        <v>1619</v>
      </c>
      <c r="H25" s="44" t="s">
        <v>2323</v>
      </c>
      <c r="J25" s="45"/>
      <c r="K25" s="45" t="s">
        <v>1620</v>
      </c>
      <c r="L25" s="45" t="s">
        <v>2323</v>
      </c>
      <c r="M25" s="45" t="s">
        <v>883</v>
      </c>
      <c r="N25" s="44" t="s">
        <v>881</v>
      </c>
      <c r="P25" s="43"/>
    </row>
    <row r="26" spans="1:16">
      <c r="A26" s="44" t="s">
        <v>539</v>
      </c>
      <c r="C26" s="44" t="s">
        <v>538</v>
      </c>
      <c r="D26" s="44" t="s">
        <v>901</v>
      </c>
      <c r="E26" s="45" t="s">
        <v>1621</v>
      </c>
      <c r="F26" s="45" t="s">
        <v>1622</v>
      </c>
      <c r="G26" s="45" t="s">
        <v>1623</v>
      </c>
      <c r="H26" s="45" t="s">
        <v>1544</v>
      </c>
      <c r="I26" s="45" t="s">
        <v>1624</v>
      </c>
      <c r="J26" s="45" t="s">
        <v>1544</v>
      </c>
      <c r="K26" s="45" t="s">
        <v>1547</v>
      </c>
      <c r="L26" s="45" t="s">
        <v>1544</v>
      </c>
      <c r="M26" s="45"/>
      <c r="N26" s="45"/>
      <c r="O26" s="45"/>
      <c r="P26" s="43"/>
    </row>
    <row r="27" spans="1:16">
      <c r="A27" s="45" t="s">
        <v>457</v>
      </c>
      <c r="B27" s="45"/>
      <c r="C27" s="45" t="s">
        <v>458</v>
      </c>
      <c r="D27" s="43" t="s">
        <v>901</v>
      </c>
      <c r="E27" s="45" t="s">
        <v>1625</v>
      </c>
      <c r="F27" s="45" t="s">
        <v>2324</v>
      </c>
      <c r="G27" s="45" t="s">
        <v>1627</v>
      </c>
      <c r="H27" s="45" t="s">
        <v>2357</v>
      </c>
      <c r="I27" s="45" t="s">
        <v>1628</v>
      </c>
      <c r="J27" s="45" t="s">
        <v>2325</v>
      </c>
      <c r="K27" s="45" t="s">
        <v>1630</v>
      </c>
      <c r="L27" s="44" t="s">
        <v>2324</v>
      </c>
      <c r="O27" s="45"/>
      <c r="P27" s="43"/>
    </row>
    <row r="28" spans="1:16">
      <c r="A28" s="45" t="s">
        <v>1631</v>
      </c>
      <c r="B28" s="45"/>
      <c r="C28" s="45" t="s">
        <v>1632</v>
      </c>
      <c r="D28" s="43" t="s">
        <v>901</v>
      </c>
      <c r="E28" s="45" t="s">
        <v>1633</v>
      </c>
      <c r="F28" s="44" t="s">
        <v>2326</v>
      </c>
      <c r="I28" s="45"/>
      <c r="J28" s="45"/>
      <c r="K28" s="45" t="s">
        <v>1141</v>
      </c>
      <c r="L28" s="44" t="s">
        <v>2303</v>
      </c>
      <c r="N28" s="45"/>
      <c r="O28" s="45"/>
      <c r="P28" s="43"/>
    </row>
    <row r="29" spans="1:16">
      <c r="A29" s="45" t="s">
        <v>549</v>
      </c>
      <c r="B29" s="45"/>
      <c r="C29" s="45" t="s">
        <v>548</v>
      </c>
      <c r="D29" s="43" t="s">
        <v>901</v>
      </c>
      <c r="E29" s="45" t="s">
        <v>1634</v>
      </c>
      <c r="F29" s="45" t="s">
        <v>2375</v>
      </c>
      <c r="G29" s="45" t="s">
        <v>1635</v>
      </c>
      <c r="H29" s="44" t="s">
        <v>2375</v>
      </c>
      <c r="J29" s="45"/>
      <c r="K29" s="45" t="s">
        <v>1163</v>
      </c>
      <c r="L29" s="54" t="s">
        <v>2375</v>
      </c>
      <c r="M29" s="45" t="s">
        <v>883</v>
      </c>
      <c r="N29" s="44" t="s">
        <v>881</v>
      </c>
      <c r="P29" s="43"/>
    </row>
    <row r="30" spans="1:16">
      <c r="A30" s="45" t="s">
        <v>467</v>
      </c>
      <c r="B30" s="45"/>
      <c r="C30" s="45" t="s">
        <v>468</v>
      </c>
      <c r="D30" s="43" t="s">
        <v>901</v>
      </c>
      <c r="E30" s="45" t="s">
        <v>1567</v>
      </c>
      <c r="F30" s="45" t="s">
        <v>1568</v>
      </c>
      <c r="G30" s="45" t="s">
        <v>1569</v>
      </c>
      <c r="H30" s="44" t="s">
        <v>1568</v>
      </c>
      <c r="K30" s="45" t="s">
        <v>1570</v>
      </c>
      <c r="L30" s="45" t="s">
        <v>1568</v>
      </c>
      <c r="M30" s="45" t="s">
        <v>1571</v>
      </c>
      <c r="N30" s="44" t="s">
        <v>1572</v>
      </c>
      <c r="P30" s="43"/>
    </row>
    <row r="31" spans="1:16">
      <c r="A31" s="45" t="s">
        <v>553</v>
      </c>
      <c r="B31" s="45"/>
      <c r="C31" s="45" t="s">
        <v>552</v>
      </c>
      <c r="D31" s="43" t="s">
        <v>901</v>
      </c>
      <c r="E31" s="45" t="s">
        <v>1636</v>
      </c>
      <c r="F31" s="45" t="s">
        <v>2329</v>
      </c>
      <c r="G31" s="45" t="s">
        <v>1637</v>
      </c>
      <c r="H31" s="45" t="s">
        <v>2330</v>
      </c>
      <c r="I31" s="45" t="s">
        <v>1638</v>
      </c>
      <c r="J31" s="45" t="s">
        <v>2331</v>
      </c>
      <c r="K31" s="45" t="s">
        <v>1639</v>
      </c>
      <c r="L31" s="45" t="s">
        <v>2329</v>
      </c>
      <c r="M31" s="45" t="s">
        <v>1066</v>
      </c>
      <c r="N31" s="44" t="s">
        <v>2332</v>
      </c>
      <c r="P31" s="43"/>
    </row>
    <row r="32" spans="1:16">
      <c r="A32" s="45" t="s">
        <v>551</v>
      </c>
      <c r="B32" s="45"/>
      <c r="C32" s="45" t="s">
        <v>550</v>
      </c>
      <c r="D32" s="43" t="s">
        <v>901</v>
      </c>
      <c r="E32" s="45" t="s">
        <v>1640</v>
      </c>
      <c r="F32" s="45" t="s">
        <v>2335</v>
      </c>
      <c r="G32" s="45" t="s">
        <v>1641</v>
      </c>
      <c r="H32" s="45" t="s">
        <v>2336</v>
      </c>
      <c r="I32" s="45" t="s">
        <v>1642</v>
      </c>
      <c r="J32" s="45" t="s">
        <v>2337</v>
      </c>
      <c r="K32" s="45" t="s">
        <v>1643</v>
      </c>
      <c r="L32" s="45" t="s">
        <v>2334</v>
      </c>
      <c r="M32" s="45" t="s">
        <v>1644</v>
      </c>
      <c r="N32" s="44" t="s">
        <v>2333</v>
      </c>
      <c r="P32" s="43"/>
    </row>
    <row r="33" spans="1:16">
      <c r="A33" s="45" t="s">
        <v>459</v>
      </c>
      <c r="B33" s="45" t="s">
        <v>861</v>
      </c>
      <c r="C33" s="45" t="s">
        <v>460</v>
      </c>
      <c r="D33" s="43" t="s">
        <v>901</v>
      </c>
      <c r="E33" s="45" t="s">
        <v>1645</v>
      </c>
      <c r="F33" s="45" t="s">
        <v>2314</v>
      </c>
      <c r="G33" s="45" t="s">
        <v>1646</v>
      </c>
      <c r="H33" s="44" t="s">
        <v>2314</v>
      </c>
      <c r="J33" s="45"/>
      <c r="K33" s="45" t="s">
        <v>1576</v>
      </c>
      <c r="L33" s="45" t="s">
        <v>1577</v>
      </c>
      <c r="M33" s="45" t="s">
        <v>1647</v>
      </c>
      <c r="N33" s="44" t="s">
        <v>2316</v>
      </c>
      <c r="P33" s="43"/>
    </row>
    <row r="34" spans="1:16">
      <c r="A34" s="45" t="s">
        <v>547</v>
      </c>
      <c r="B34" s="45" t="s">
        <v>861</v>
      </c>
      <c r="C34" s="45" t="s">
        <v>546</v>
      </c>
      <c r="D34" s="43" t="s">
        <v>901</v>
      </c>
      <c r="E34" s="45" t="s">
        <v>1648</v>
      </c>
      <c r="F34" s="45" t="s">
        <v>2338</v>
      </c>
      <c r="G34" s="45" t="s">
        <v>1649</v>
      </c>
      <c r="H34" s="44" t="s">
        <v>2338</v>
      </c>
      <c r="J34" s="45"/>
      <c r="K34" s="45" t="s">
        <v>1650</v>
      </c>
      <c r="L34" s="44" t="s">
        <v>2338</v>
      </c>
      <c r="N34" s="45"/>
      <c r="O34" s="45"/>
      <c r="P34" s="43"/>
    </row>
    <row r="35" spans="1:16">
      <c r="A35" s="45" t="s">
        <v>1651</v>
      </c>
      <c r="B35" s="45" t="s">
        <v>861</v>
      </c>
      <c r="C35" s="45" t="s">
        <v>1652</v>
      </c>
      <c r="D35" s="43" t="s">
        <v>901</v>
      </c>
      <c r="E35" s="45" t="s">
        <v>1653</v>
      </c>
      <c r="F35" s="45" t="s">
        <v>2003</v>
      </c>
      <c r="G35" s="45" t="s">
        <v>1654</v>
      </c>
      <c r="H35" s="45" t="s">
        <v>2003</v>
      </c>
      <c r="I35" s="45" t="s">
        <v>1655</v>
      </c>
      <c r="J35" s="45" t="s">
        <v>2003</v>
      </c>
      <c r="K35" s="45" t="s">
        <v>1558</v>
      </c>
      <c r="L35" s="45" t="s">
        <v>2003</v>
      </c>
      <c r="M35" s="45" t="s">
        <v>1566</v>
      </c>
      <c r="N35" s="44" t="s">
        <v>2003</v>
      </c>
      <c r="P35" s="45"/>
    </row>
    <row r="36" spans="1:16">
      <c r="A36" s="45" t="s">
        <v>1656</v>
      </c>
      <c r="B36" s="45" t="s">
        <v>861</v>
      </c>
      <c r="C36" s="45" t="s">
        <v>1657</v>
      </c>
      <c r="D36" s="43" t="s">
        <v>901</v>
      </c>
      <c r="E36" s="45" t="s">
        <v>1658</v>
      </c>
      <c r="F36" s="45" t="s">
        <v>2358</v>
      </c>
      <c r="G36" s="45" t="s">
        <v>1659</v>
      </c>
      <c r="H36" s="45" t="s">
        <v>2358</v>
      </c>
      <c r="I36" s="45" t="s">
        <v>1660</v>
      </c>
      <c r="J36" s="45" t="s">
        <v>2358</v>
      </c>
      <c r="K36" s="45" t="s">
        <v>1661</v>
      </c>
      <c r="L36" s="45" t="s">
        <v>1662</v>
      </c>
      <c r="M36" s="45" t="s">
        <v>1663</v>
      </c>
      <c r="N36" s="44" t="s">
        <v>1662</v>
      </c>
      <c r="P36" s="45"/>
    </row>
    <row r="37" spans="1:16">
      <c r="A37" s="45" t="s">
        <v>541</v>
      </c>
      <c r="B37" s="45" t="s">
        <v>861</v>
      </c>
      <c r="C37" s="45" t="s">
        <v>540</v>
      </c>
      <c r="D37" s="43" t="s">
        <v>901</v>
      </c>
      <c r="E37" s="45" t="s">
        <v>1664</v>
      </c>
      <c r="F37" s="45" t="s">
        <v>2320</v>
      </c>
      <c r="G37" s="45" t="s">
        <v>1665</v>
      </c>
      <c r="H37" s="44" t="s">
        <v>2320</v>
      </c>
      <c r="K37" s="45" t="s">
        <v>1666</v>
      </c>
      <c r="L37" s="44" t="s">
        <v>2320</v>
      </c>
      <c r="O37" s="45"/>
      <c r="P37" s="45"/>
    </row>
    <row r="38" spans="1:16">
      <c r="A38" s="45" t="s">
        <v>610</v>
      </c>
      <c r="B38" s="45" t="s">
        <v>861</v>
      </c>
      <c r="C38" s="45" t="s">
        <v>609</v>
      </c>
      <c r="D38" s="43" t="s">
        <v>901</v>
      </c>
      <c r="E38" s="45" t="s">
        <v>1667</v>
      </c>
      <c r="F38" s="45" t="s">
        <v>2348</v>
      </c>
      <c r="G38" s="45" t="s">
        <v>1668</v>
      </c>
      <c r="H38" s="44" t="s">
        <v>2348</v>
      </c>
      <c r="J38" s="45"/>
      <c r="K38" s="45" t="s">
        <v>1669</v>
      </c>
      <c r="L38" s="44" t="s">
        <v>2348</v>
      </c>
      <c r="O38" s="45"/>
      <c r="P38" s="45"/>
    </row>
    <row r="39" spans="1:16">
      <c r="A39" s="45" t="s">
        <v>461</v>
      </c>
      <c r="B39" s="45" t="s">
        <v>861</v>
      </c>
      <c r="C39" s="45" t="s">
        <v>462</v>
      </c>
      <c r="D39" s="43" t="s">
        <v>901</v>
      </c>
      <c r="E39" s="45" t="s">
        <v>1670</v>
      </c>
      <c r="F39" s="45" t="s">
        <v>1671</v>
      </c>
      <c r="G39" s="45" t="s">
        <v>1672</v>
      </c>
      <c r="H39" s="45" t="s">
        <v>2339</v>
      </c>
      <c r="I39" s="45" t="s">
        <v>1673</v>
      </c>
      <c r="J39" s="45" t="s">
        <v>1671</v>
      </c>
      <c r="K39" s="45" t="s">
        <v>1674</v>
      </c>
      <c r="L39" s="45" t="s">
        <v>1675</v>
      </c>
      <c r="M39" s="45" t="s">
        <v>1676</v>
      </c>
      <c r="N39" s="44" t="s">
        <v>1677</v>
      </c>
      <c r="P39" s="45"/>
    </row>
    <row r="40" spans="1:16">
      <c r="A40" s="45" t="s">
        <v>1678</v>
      </c>
      <c r="B40" s="45"/>
      <c r="C40" s="45" t="s">
        <v>1679</v>
      </c>
      <c r="D40" s="43" t="s">
        <v>1115</v>
      </c>
      <c r="E40" s="45" t="s">
        <v>1680</v>
      </c>
      <c r="F40" s="45" t="s">
        <v>2359</v>
      </c>
      <c r="G40" s="45" t="s">
        <v>1681</v>
      </c>
      <c r="H40" s="45" t="s">
        <v>2359</v>
      </c>
      <c r="I40" s="45" t="s">
        <v>1682</v>
      </c>
      <c r="J40" s="45" t="s">
        <v>2359</v>
      </c>
      <c r="K40" s="45" t="s">
        <v>1683</v>
      </c>
      <c r="L40" s="44" t="s">
        <v>2359</v>
      </c>
      <c r="N40" s="45"/>
      <c r="O40" s="45"/>
      <c r="P40" s="43"/>
    </row>
    <row r="41" spans="1:16">
      <c r="A41" s="45" t="s">
        <v>554</v>
      </c>
      <c r="B41" s="45"/>
      <c r="C41" s="45" t="s">
        <v>555</v>
      </c>
      <c r="D41" s="43" t="s">
        <v>1115</v>
      </c>
      <c r="E41" s="45" t="s">
        <v>1684</v>
      </c>
      <c r="F41" s="45" t="s">
        <v>2347</v>
      </c>
      <c r="G41" s="45" t="s">
        <v>1685</v>
      </c>
      <c r="H41" s="45" t="s">
        <v>2347</v>
      </c>
      <c r="I41" s="45" t="s">
        <v>1686</v>
      </c>
      <c r="J41" s="45" t="s">
        <v>2347</v>
      </c>
      <c r="K41" s="45" t="s">
        <v>1607</v>
      </c>
      <c r="L41" s="45" t="s">
        <v>2347</v>
      </c>
      <c r="M41" s="45" t="s">
        <v>1608</v>
      </c>
      <c r="N41" s="44" t="s">
        <v>2347</v>
      </c>
      <c r="P41" s="43"/>
    </row>
    <row r="42" spans="1:16">
      <c r="A42" s="45" t="s">
        <v>556</v>
      </c>
      <c r="B42" s="45"/>
      <c r="C42" s="45" t="s">
        <v>557</v>
      </c>
      <c r="D42" s="43" t="s">
        <v>1115</v>
      </c>
      <c r="E42" s="45" t="s">
        <v>1687</v>
      </c>
      <c r="F42" s="45" t="s">
        <v>2347</v>
      </c>
      <c r="G42" s="45" t="s">
        <v>1688</v>
      </c>
      <c r="H42" s="45" t="s">
        <v>2347</v>
      </c>
      <c r="I42" s="45" t="s">
        <v>1689</v>
      </c>
      <c r="J42" s="45" t="s">
        <v>2347</v>
      </c>
      <c r="K42" s="45" t="s">
        <v>1607</v>
      </c>
      <c r="L42" s="45" t="s">
        <v>2347</v>
      </c>
      <c r="M42" s="45" t="s">
        <v>1608</v>
      </c>
      <c r="N42" s="44" t="s">
        <v>2347</v>
      </c>
      <c r="P42" s="43"/>
    </row>
    <row r="43" spans="1:16">
      <c r="A43" s="45" t="s">
        <v>471</v>
      </c>
      <c r="B43" s="45" t="s">
        <v>861</v>
      </c>
      <c r="C43" s="45" t="s">
        <v>472</v>
      </c>
      <c r="D43" s="43" t="s">
        <v>1115</v>
      </c>
      <c r="E43" s="45" t="s">
        <v>1690</v>
      </c>
      <c r="F43" s="45" t="s">
        <v>2370</v>
      </c>
      <c r="G43" s="45" t="s">
        <v>1691</v>
      </c>
      <c r="H43" s="44" t="s">
        <v>2371</v>
      </c>
      <c r="K43" s="45" t="s">
        <v>1018</v>
      </c>
      <c r="L43" s="44" t="s">
        <v>1019</v>
      </c>
      <c r="N43" s="45"/>
      <c r="O43" s="45"/>
      <c r="P43" s="43"/>
    </row>
    <row r="44" spans="1:16">
      <c r="A44" s="45" t="s">
        <v>469</v>
      </c>
      <c r="B44" s="45"/>
      <c r="C44" s="45" t="s">
        <v>470</v>
      </c>
      <c r="D44" s="43" t="s">
        <v>1115</v>
      </c>
      <c r="E44" s="45" t="s">
        <v>1692</v>
      </c>
      <c r="F44" s="44" t="s">
        <v>1693</v>
      </c>
      <c r="I44" s="45"/>
      <c r="J44" s="45"/>
      <c r="K44" s="45" t="s">
        <v>840</v>
      </c>
      <c r="L44" s="45" t="s">
        <v>2372</v>
      </c>
      <c r="M44" s="45" t="s">
        <v>1694</v>
      </c>
      <c r="N44" s="44" t="s">
        <v>2373</v>
      </c>
      <c r="P44" s="43"/>
    </row>
    <row r="45" spans="1:16">
      <c r="A45" s="45" t="s">
        <v>1695</v>
      </c>
      <c r="B45" s="45"/>
      <c r="C45" s="45" t="s">
        <v>1696</v>
      </c>
      <c r="D45" s="43" t="s">
        <v>1115</v>
      </c>
      <c r="E45" s="45" t="s">
        <v>1697</v>
      </c>
      <c r="F45" s="45" t="s">
        <v>2360</v>
      </c>
      <c r="G45" s="45" t="s">
        <v>1698</v>
      </c>
      <c r="H45" s="45" t="s">
        <v>2307</v>
      </c>
      <c r="I45" s="45" t="s">
        <v>1699</v>
      </c>
      <c r="J45" s="45" t="s">
        <v>2307</v>
      </c>
      <c r="K45" s="45" t="s">
        <v>1527</v>
      </c>
      <c r="L45" s="45" t="s">
        <v>2307</v>
      </c>
      <c r="M45" s="45" t="s">
        <v>1576</v>
      </c>
      <c r="N45" s="44" t="s">
        <v>1577</v>
      </c>
      <c r="P45" s="43"/>
    </row>
    <row r="46" spans="1:16">
      <c r="A46" s="45" t="s">
        <v>1700</v>
      </c>
      <c r="B46" s="45"/>
      <c r="C46" s="45" t="s">
        <v>1701</v>
      </c>
      <c r="D46" s="43" t="s">
        <v>1115</v>
      </c>
      <c r="E46" s="45" t="s">
        <v>1702</v>
      </c>
      <c r="F46" s="45" t="s">
        <v>2003</v>
      </c>
      <c r="G46" s="45" t="s">
        <v>1703</v>
      </c>
      <c r="H46" s="45" t="s">
        <v>2003</v>
      </c>
      <c r="I46" s="45" t="s">
        <v>1704</v>
      </c>
      <c r="J46" s="45" t="s">
        <v>2003</v>
      </c>
      <c r="K46" s="45" t="s">
        <v>1559</v>
      </c>
      <c r="L46" s="45" t="s">
        <v>2003</v>
      </c>
      <c r="M46" s="45" t="s">
        <v>1566</v>
      </c>
      <c r="N46" s="44" t="s">
        <v>2003</v>
      </c>
      <c r="P46" s="43"/>
    </row>
    <row r="47" spans="1:16">
      <c r="A47" s="45" t="s">
        <v>473</v>
      </c>
      <c r="B47" s="45" t="s">
        <v>861</v>
      </c>
      <c r="C47" s="45" t="s">
        <v>474</v>
      </c>
      <c r="D47" s="43" t="s">
        <v>1115</v>
      </c>
      <c r="E47" s="45" t="s">
        <v>1560</v>
      </c>
      <c r="F47" s="45" t="s">
        <v>2003</v>
      </c>
      <c r="G47" s="45" t="s">
        <v>1561</v>
      </c>
      <c r="H47" s="45" t="s">
        <v>2003</v>
      </c>
      <c r="I47" s="45" t="s">
        <v>1705</v>
      </c>
      <c r="J47" s="45" t="s">
        <v>2003</v>
      </c>
      <c r="K47" s="45" t="s">
        <v>1558</v>
      </c>
      <c r="L47" s="45" t="s">
        <v>2003</v>
      </c>
      <c r="M47" s="45" t="s">
        <v>1566</v>
      </c>
      <c r="N47" s="44" t="s">
        <v>2003</v>
      </c>
      <c r="P47" s="45"/>
    </row>
    <row r="48" spans="1:16">
      <c r="A48" s="45" t="s">
        <v>475</v>
      </c>
      <c r="B48" s="45" t="s">
        <v>861</v>
      </c>
      <c r="C48" s="45" t="s">
        <v>476</v>
      </c>
      <c r="D48" s="43" t="s">
        <v>1115</v>
      </c>
      <c r="E48" s="45" t="s">
        <v>1706</v>
      </c>
      <c r="F48" s="45" t="s">
        <v>2348</v>
      </c>
      <c r="G48" s="45" t="s">
        <v>1707</v>
      </c>
      <c r="H48" s="44" t="s">
        <v>2348</v>
      </c>
      <c r="J48" s="45"/>
      <c r="K48" s="45" t="s">
        <v>1708</v>
      </c>
      <c r="L48" s="44" t="s">
        <v>2348</v>
      </c>
      <c r="N48" s="45"/>
      <c r="O48" s="45"/>
      <c r="P48" s="45"/>
    </row>
    <row r="49" spans="1:16">
      <c r="A49" s="45" t="s">
        <v>1709</v>
      </c>
      <c r="B49" s="45" t="s">
        <v>861</v>
      </c>
      <c r="C49" s="45" t="s">
        <v>1710</v>
      </c>
      <c r="D49" s="43" t="s">
        <v>1115</v>
      </c>
      <c r="E49" s="45" t="s">
        <v>1711</v>
      </c>
      <c r="F49" s="45" t="s">
        <v>2340</v>
      </c>
      <c r="G49" s="45" t="s">
        <v>1712</v>
      </c>
      <c r="H49" s="45" t="s">
        <v>2340</v>
      </c>
      <c r="I49" s="45" t="s">
        <v>1713</v>
      </c>
      <c r="J49" s="45" t="s">
        <v>2340</v>
      </c>
      <c r="K49" s="45" t="s">
        <v>1714</v>
      </c>
      <c r="L49" s="45" t="s">
        <v>2340</v>
      </c>
      <c r="M49" s="45" t="s">
        <v>1715</v>
      </c>
      <c r="N49" s="44" t="s">
        <v>2340</v>
      </c>
      <c r="P49" s="45"/>
    </row>
    <row r="50" spans="1:16">
      <c r="A50" s="45" t="s">
        <v>607</v>
      </c>
      <c r="B50" s="45"/>
      <c r="C50" s="45" t="s">
        <v>608</v>
      </c>
      <c r="D50" s="43" t="s">
        <v>1144</v>
      </c>
      <c r="E50" s="45" t="s">
        <v>1716</v>
      </c>
      <c r="F50" s="45" t="s">
        <v>1717</v>
      </c>
      <c r="G50" s="45" t="s">
        <v>1718</v>
      </c>
      <c r="H50" s="44" t="s">
        <v>1717</v>
      </c>
      <c r="K50" s="45" t="s">
        <v>1719</v>
      </c>
      <c r="L50" s="45" t="s">
        <v>1717</v>
      </c>
      <c r="M50" s="45" t="s">
        <v>1720</v>
      </c>
      <c r="N50" s="44" t="s">
        <v>1721</v>
      </c>
      <c r="P50" s="43"/>
    </row>
    <row r="51" spans="1:16">
      <c r="A51" s="45" t="s">
        <v>591</v>
      </c>
      <c r="B51" s="45"/>
      <c r="C51" s="45" t="s">
        <v>592</v>
      </c>
      <c r="D51" s="43" t="s">
        <v>1144</v>
      </c>
      <c r="E51" s="45" t="s">
        <v>1722</v>
      </c>
      <c r="F51" s="53" t="s">
        <v>1717</v>
      </c>
      <c r="G51" s="45" t="s">
        <v>1723</v>
      </c>
      <c r="H51" s="53" t="s">
        <v>1717</v>
      </c>
      <c r="I51" s="45" t="s">
        <v>1724</v>
      </c>
      <c r="J51" s="53" t="s">
        <v>1717</v>
      </c>
      <c r="K51" s="45" t="s">
        <v>1719</v>
      </c>
      <c r="L51" s="53" t="s">
        <v>1717</v>
      </c>
      <c r="M51" s="45" t="s">
        <v>1720</v>
      </c>
      <c r="N51" s="53" t="s">
        <v>1717</v>
      </c>
      <c r="P51" s="43"/>
    </row>
    <row r="52" spans="1:16">
      <c r="A52" s="45" t="s">
        <v>603</v>
      </c>
      <c r="B52" s="45"/>
      <c r="C52" s="45" t="s">
        <v>604</v>
      </c>
      <c r="D52" s="43" t="s">
        <v>1144</v>
      </c>
      <c r="E52" s="45" t="s">
        <v>1725</v>
      </c>
      <c r="F52" s="45" t="s">
        <v>1717</v>
      </c>
      <c r="G52" s="45" t="s">
        <v>1726</v>
      </c>
      <c r="H52" s="44" t="s">
        <v>1717</v>
      </c>
      <c r="K52" s="45" t="s">
        <v>1719</v>
      </c>
      <c r="L52" s="45" t="s">
        <v>1717</v>
      </c>
      <c r="M52" s="45" t="s">
        <v>1720</v>
      </c>
      <c r="N52" s="44" t="s">
        <v>1721</v>
      </c>
      <c r="P52" s="43"/>
    </row>
    <row r="53" spans="1:16">
      <c r="A53" s="45" t="s">
        <v>420</v>
      </c>
      <c r="B53" s="45"/>
      <c r="C53" s="45" t="s">
        <v>421</v>
      </c>
      <c r="D53" s="43" t="s">
        <v>1144</v>
      </c>
      <c r="E53" s="45" t="s">
        <v>1603</v>
      </c>
      <c r="F53" s="45" t="s">
        <v>2346</v>
      </c>
      <c r="G53" s="45" t="s">
        <v>1604</v>
      </c>
      <c r="H53" s="45" t="s">
        <v>2003</v>
      </c>
      <c r="I53" s="45" t="s">
        <v>1605</v>
      </c>
      <c r="J53" s="45" t="s">
        <v>1606</v>
      </c>
      <c r="K53" s="45" t="s">
        <v>1607</v>
      </c>
      <c r="L53" s="45" t="s">
        <v>2347</v>
      </c>
      <c r="M53" s="45" t="s">
        <v>1608</v>
      </c>
      <c r="N53" s="44" t="s">
        <v>2347</v>
      </c>
      <c r="P53" s="43"/>
    </row>
    <row r="54" spans="1:16">
      <c r="A54" s="45" t="s">
        <v>599</v>
      </c>
      <c r="B54" s="45"/>
      <c r="C54" s="45" t="s">
        <v>600</v>
      </c>
      <c r="D54" s="43" t="s">
        <v>1144</v>
      </c>
      <c r="E54" s="45" t="s">
        <v>1727</v>
      </c>
      <c r="F54" s="45" t="s">
        <v>2346</v>
      </c>
      <c r="G54" s="45" t="s">
        <v>1728</v>
      </c>
      <c r="H54" s="45" t="s">
        <v>2346</v>
      </c>
      <c r="I54" s="45" t="s">
        <v>1729</v>
      </c>
      <c r="J54" s="45" t="s">
        <v>2346</v>
      </c>
      <c r="K54" s="45" t="s">
        <v>1607</v>
      </c>
      <c r="L54" s="45" t="s">
        <v>2347</v>
      </c>
      <c r="M54" s="45" t="s">
        <v>1608</v>
      </c>
      <c r="N54" s="44" t="s">
        <v>2347</v>
      </c>
      <c r="P54" s="43"/>
    </row>
    <row r="55" spans="1:16">
      <c r="A55" s="45" t="s">
        <v>589</v>
      </c>
      <c r="B55" s="45"/>
      <c r="C55" s="45" t="s">
        <v>590</v>
      </c>
      <c r="D55" s="43" t="s">
        <v>1144</v>
      </c>
      <c r="E55" s="45" t="s">
        <v>1685</v>
      </c>
      <c r="F55" s="45" t="s">
        <v>2347</v>
      </c>
      <c r="G55" s="45" t="s">
        <v>1684</v>
      </c>
      <c r="H55" s="45" t="s">
        <v>2347</v>
      </c>
      <c r="I55" s="45" t="s">
        <v>1730</v>
      </c>
      <c r="J55" s="45" t="s">
        <v>2347</v>
      </c>
      <c r="K55" s="45" t="s">
        <v>1607</v>
      </c>
      <c r="L55" s="45" t="s">
        <v>2347</v>
      </c>
      <c r="M55" s="45" t="s">
        <v>1608</v>
      </c>
      <c r="N55" s="44" t="s">
        <v>2347</v>
      </c>
      <c r="P55" s="43"/>
    </row>
    <row r="56" spans="1:16">
      <c r="A56" s="45" t="s">
        <v>1731</v>
      </c>
      <c r="B56" s="45"/>
      <c r="C56" s="45" t="s">
        <v>1732</v>
      </c>
      <c r="D56" s="43" t="s">
        <v>1144</v>
      </c>
      <c r="E56" s="45" t="s">
        <v>1733</v>
      </c>
      <c r="F56" s="45" t="s">
        <v>2306</v>
      </c>
      <c r="G56" s="45" t="s">
        <v>1734</v>
      </c>
      <c r="H56" s="44" t="s">
        <v>2306</v>
      </c>
      <c r="J56" s="45"/>
      <c r="K56" s="45" t="s">
        <v>1518</v>
      </c>
      <c r="L56" s="45" t="s">
        <v>2306</v>
      </c>
      <c r="M56" s="45" t="s">
        <v>883</v>
      </c>
      <c r="N56" s="44" t="s">
        <v>881</v>
      </c>
      <c r="P56" s="43"/>
    </row>
    <row r="57" spans="1:16">
      <c r="A57" s="45" t="s">
        <v>1735</v>
      </c>
      <c r="B57" s="45"/>
      <c r="C57" s="45" t="s">
        <v>1736</v>
      </c>
      <c r="D57" s="43" t="s">
        <v>1144</v>
      </c>
      <c r="E57" s="45" t="s">
        <v>1737</v>
      </c>
      <c r="F57" s="45" t="s">
        <v>2358</v>
      </c>
      <c r="G57" s="45" t="s">
        <v>1738</v>
      </c>
      <c r="H57" s="45" t="s">
        <v>2358</v>
      </c>
      <c r="I57" s="45" t="s">
        <v>1739</v>
      </c>
      <c r="J57" s="45" t="s">
        <v>2358</v>
      </c>
      <c r="K57" s="45" t="s">
        <v>1661</v>
      </c>
      <c r="L57" s="45" t="s">
        <v>1662</v>
      </c>
      <c r="M57" s="45" t="s">
        <v>1663</v>
      </c>
      <c r="N57" s="44" t="s">
        <v>1662</v>
      </c>
      <c r="P57" s="43"/>
    </row>
    <row r="58" spans="1:16">
      <c r="A58" s="45" t="s">
        <v>426</v>
      </c>
      <c r="B58" s="45"/>
      <c r="C58" s="45" t="s">
        <v>427</v>
      </c>
      <c r="D58" s="43" t="s">
        <v>1144</v>
      </c>
      <c r="E58" s="45" t="s">
        <v>1740</v>
      </c>
      <c r="F58" s="45" t="s">
        <v>1741</v>
      </c>
      <c r="G58" s="45" t="s">
        <v>1742</v>
      </c>
      <c r="H58" s="45" t="s">
        <v>2374</v>
      </c>
      <c r="I58" s="45" t="s">
        <v>1743</v>
      </c>
      <c r="J58" s="45" t="s">
        <v>2374</v>
      </c>
      <c r="K58" s="45" t="s">
        <v>1029</v>
      </c>
      <c r="L58" s="45" t="s">
        <v>1030</v>
      </c>
      <c r="M58" s="45" t="s">
        <v>1744</v>
      </c>
      <c r="N58" s="44" t="s">
        <v>1741</v>
      </c>
      <c r="P58" s="43"/>
    </row>
    <row r="59" spans="1:16">
      <c r="A59" s="44" t="s">
        <v>595</v>
      </c>
      <c r="C59" s="44" t="s">
        <v>596</v>
      </c>
      <c r="D59" s="44" t="s">
        <v>1144</v>
      </c>
      <c r="E59" s="45" t="s">
        <v>1745</v>
      </c>
      <c r="F59" s="45" t="s">
        <v>1544</v>
      </c>
      <c r="G59" s="45" t="s">
        <v>1746</v>
      </c>
      <c r="H59" s="45" t="s">
        <v>1544</v>
      </c>
      <c r="I59" s="45" t="s">
        <v>1747</v>
      </c>
      <c r="J59" s="45" t="s">
        <v>1544</v>
      </c>
      <c r="K59" s="45" t="s">
        <v>1547</v>
      </c>
      <c r="L59" s="45" t="s">
        <v>1544</v>
      </c>
      <c r="M59" s="45"/>
      <c r="N59" s="45"/>
      <c r="O59" s="45"/>
      <c r="P59" s="43"/>
    </row>
    <row r="60" spans="1:16">
      <c r="A60" s="45" t="s">
        <v>422</v>
      </c>
      <c r="B60" s="45" t="s">
        <v>861</v>
      </c>
      <c r="C60" s="45" t="s">
        <v>423</v>
      </c>
      <c r="D60" s="43" t="s">
        <v>1144</v>
      </c>
      <c r="E60" s="45" t="s">
        <v>1748</v>
      </c>
      <c r="F60" s="45" t="s">
        <v>2003</v>
      </c>
      <c r="G60" s="45" t="s">
        <v>1749</v>
      </c>
      <c r="H60" s="45" t="s">
        <v>2003</v>
      </c>
      <c r="I60" s="45" t="s">
        <v>1750</v>
      </c>
      <c r="J60" s="45" t="s">
        <v>2003</v>
      </c>
      <c r="K60" s="45" t="s">
        <v>1558</v>
      </c>
      <c r="L60" s="45" t="s">
        <v>2003</v>
      </c>
      <c r="M60" s="45" t="s">
        <v>1559</v>
      </c>
      <c r="N60" s="44" t="s">
        <v>2003</v>
      </c>
      <c r="P60" s="43"/>
    </row>
    <row r="61" spans="1:16">
      <c r="A61" s="45" t="s">
        <v>418</v>
      </c>
      <c r="B61" s="45" t="s">
        <v>861</v>
      </c>
      <c r="C61" s="45" t="s">
        <v>419</v>
      </c>
      <c r="D61" s="45" t="s">
        <v>1144</v>
      </c>
      <c r="E61" s="45" t="s">
        <v>1751</v>
      </c>
      <c r="F61" s="45" t="s">
        <v>2341</v>
      </c>
      <c r="G61" s="45" t="s">
        <v>1752</v>
      </c>
      <c r="H61" s="45" t="s">
        <v>2341</v>
      </c>
      <c r="I61" s="45" t="s">
        <v>1753</v>
      </c>
      <c r="J61" s="45" t="s">
        <v>2341</v>
      </c>
      <c r="K61" s="45" t="s">
        <v>1754</v>
      </c>
      <c r="L61" s="45" t="s">
        <v>2341</v>
      </c>
      <c r="M61" s="45"/>
      <c r="N61" s="45"/>
      <c r="O61" s="45"/>
      <c r="P61" s="43"/>
    </row>
    <row r="62" spans="1:16">
      <c r="A62" s="45" t="s">
        <v>597</v>
      </c>
      <c r="B62" s="45" t="s">
        <v>861</v>
      </c>
      <c r="C62" s="47" t="s">
        <v>598</v>
      </c>
      <c r="D62" s="45" t="s">
        <v>1144</v>
      </c>
      <c r="E62" s="45" t="s">
        <v>1755</v>
      </c>
      <c r="F62" s="45" t="s">
        <v>2349</v>
      </c>
      <c r="G62" s="45" t="s">
        <v>1756</v>
      </c>
      <c r="H62" s="45" t="s">
        <v>2349</v>
      </c>
      <c r="I62" s="45" t="s">
        <v>1757</v>
      </c>
      <c r="J62" s="45" t="s">
        <v>2349</v>
      </c>
      <c r="K62" s="45" t="s">
        <v>1758</v>
      </c>
      <c r="L62" s="53" t="s">
        <v>2349</v>
      </c>
      <c r="M62" s="45"/>
      <c r="N62" s="45"/>
      <c r="O62" s="45"/>
      <c r="P62" s="43"/>
    </row>
    <row r="63" spans="1:16">
      <c r="A63" s="45" t="s">
        <v>601</v>
      </c>
      <c r="B63" s="45" t="s">
        <v>861</v>
      </c>
      <c r="C63" s="45" t="s">
        <v>602</v>
      </c>
      <c r="D63" s="45" t="s">
        <v>1144</v>
      </c>
      <c r="E63" s="45" t="s">
        <v>1759</v>
      </c>
      <c r="F63" s="45" t="s">
        <v>1760</v>
      </c>
      <c r="G63" s="45" t="s">
        <v>1761</v>
      </c>
      <c r="H63" s="45" t="s">
        <v>1760</v>
      </c>
      <c r="I63" s="45" t="s">
        <v>1762</v>
      </c>
      <c r="J63" s="45" t="s">
        <v>1760</v>
      </c>
      <c r="K63" s="45" t="s">
        <v>1763</v>
      </c>
      <c r="L63" s="44" t="s">
        <v>1760</v>
      </c>
      <c r="O63" s="45"/>
      <c r="P63" s="43"/>
    </row>
    <row r="64" spans="1:16">
      <c r="A64" s="45" t="s">
        <v>1764</v>
      </c>
      <c r="B64" s="45" t="s">
        <v>861</v>
      </c>
      <c r="C64" s="45" t="s">
        <v>1765</v>
      </c>
      <c r="D64" s="45" t="s">
        <v>1144</v>
      </c>
      <c r="E64" s="45" t="s">
        <v>1766</v>
      </c>
      <c r="F64" s="45" t="s">
        <v>1760</v>
      </c>
      <c r="G64" s="45" t="s">
        <v>1767</v>
      </c>
      <c r="H64" s="45" t="s">
        <v>1760</v>
      </c>
      <c r="I64" s="45" t="s">
        <v>1768</v>
      </c>
      <c r="J64" s="45" t="s">
        <v>1760</v>
      </c>
      <c r="K64" s="45" t="s">
        <v>1769</v>
      </c>
      <c r="L64" s="44" t="s">
        <v>1760</v>
      </c>
      <c r="O64" s="45"/>
      <c r="P64" s="43"/>
    </row>
    <row r="65" spans="1:16">
      <c r="A65" s="45" t="s">
        <v>593</v>
      </c>
      <c r="B65" s="45" t="s">
        <v>861</v>
      </c>
      <c r="C65" s="45" t="s">
        <v>594</v>
      </c>
      <c r="D65" s="45" t="s">
        <v>1144</v>
      </c>
      <c r="E65" s="45" t="s">
        <v>1770</v>
      </c>
      <c r="F65" s="45" t="s">
        <v>1760</v>
      </c>
      <c r="G65" s="45" t="s">
        <v>1771</v>
      </c>
      <c r="H65" s="45" t="s">
        <v>1760</v>
      </c>
      <c r="I65" s="45" t="s">
        <v>1772</v>
      </c>
      <c r="J65" s="45" t="s">
        <v>1760</v>
      </c>
      <c r="K65" s="45" t="s">
        <v>1773</v>
      </c>
      <c r="L65" s="44" t="s">
        <v>1760</v>
      </c>
      <c r="O65" s="45"/>
      <c r="P65" s="43"/>
    </row>
    <row r="66" spans="1:16">
      <c r="A66" s="45" t="s">
        <v>416</v>
      </c>
      <c r="B66" s="45" t="s">
        <v>861</v>
      </c>
      <c r="C66" s="45" t="s">
        <v>417</v>
      </c>
      <c r="D66" s="45" t="s">
        <v>1144</v>
      </c>
      <c r="E66" s="45" t="s">
        <v>1774</v>
      </c>
      <c r="F66" s="44" t="s">
        <v>2320</v>
      </c>
      <c r="H66" s="45"/>
      <c r="I66" s="45"/>
      <c r="J66" s="45"/>
      <c r="K66" s="45" t="s">
        <v>1775</v>
      </c>
      <c r="L66" s="44" t="s">
        <v>2320</v>
      </c>
      <c r="N66" s="45"/>
      <c r="O66" s="45"/>
      <c r="P66" s="45"/>
    </row>
    <row r="67" spans="1:16" ht="16.2">
      <c r="A67" s="45" t="s">
        <v>1776</v>
      </c>
      <c r="B67" s="45" t="s">
        <v>861</v>
      </c>
      <c r="C67" s="45" t="s">
        <v>1777</v>
      </c>
      <c r="D67" s="45" t="s">
        <v>1144</v>
      </c>
      <c r="E67" s="48" t="s">
        <v>1778</v>
      </c>
      <c r="F67" s="46" t="s">
        <v>2320</v>
      </c>
      <c r="G67" s="46"/>
      <c r="H67" s="45"/>
      <c r="I67" s="45"/>
      <c r="J67" s="45"/>
      <c r="K67" s="45" t="s">
        <v>1580</v>
      </c>
      <c r="L67" s="45" t="s">
        <v>2320</v>
      </c>
      <c r="M67" s="45"/>
      <c r="N67" s="45"/>
      <c r="O67" s="45"/>
      <c r="P67" s="43"/>
    </row>
    <row r="68" spans="1:16">
      <c r="A68" s="45" t="s">
        <v>1779</v>
      </c>
      <c r="B68" s="45" t="s">
        <v>861</v>
      </c>
      <c r="C68" s="45" t="s">
        <v>1780</v>
      </c>
      <c r="D68" s="45" t="s">
        <v>1144</v>
      </c>
      <c r="E68" s="45" t="s">
        <v>1781</v>
      </c>
      <c r="F68" s="45" t="s">
        <v>2350</v>
      </c>
      <c r="G68" s="45" t="s">
        <v>1782</v>
      </c>
      <c r="H68" s="45" t="s">
        <v>2350</v>
      </c>
      <c r="I68" s="45" t="s">
        <v>1783</v>
      </c>
      <c r="J68" s="45" t="s">
        <v>2350</v>
      </c>
      <c r="K68" s="45" t="s">
        <v>1784</v>
      </c>
      <c r="L68" s="45" t="s">
        <v>2350</v>
      </c>
      <c r="M68" s="45" t="s">
        <v>1785</v>
      </c>
      <c r="N68" s="44" t="s">
        <v>2350</v>
      </c>
      <c r="P68" s="45"/>
    </row>
    <row r="69" spans="1:16">
      <c r="A69" s="49" t="s">
        <v>605</v>
      </c>
      <c r="B69" s="45" t="s">
        <v>861</v>
      </c>
      <c r="C69" s="45" t="s">
        <v>606</v>
      </c>
      <c r="D69" s="45" t="s">
        <v>1144</v>
      </c>
      <c r="E69" s="45" t="s">
        <v>1786</v>
      </c>
      <c r="F69" s="45" t="s">
        <v>2361</v>
      </c>
      <c r="G69" s="45" t="s">
        <v>1787</v>
      </c>
      <c r="H69" s="45" t="s">
        <v>2361</v>
      </c>
      <c r="I69" s="45"/>
      <c r="J69" s="45"/>
      <c r="K69" s="45" t="s">
        <v>1788</v>
      </c>
      <c r="L69" s="45" t="s">
        <v>2361</v>
      </c>
      <c r="M69" s="45"/>
      <c r="N69" s="45"/>
      <c r="O69" s="45"/>
      <c r="P69" s="43"/>
    </row>
    <row r="70" spans="1:16">
      <c r="A70" s="45" t="s">
        <v>373</v>
      </c>
      <c r="B70" s="45" t="s">
        <v>861</v>
      </c>
      <c r="C70" s="45" t="s">
        <v>374</v>
      </c>
      <c r="D70" s="45" t="s">
        <v>1144</v>
      </c>
      <c r="E70" s="45" t="s">
        <v>1636</v>
      </c>
      <c r="F70" s="45" t="s">
        <v>2328</v>
      </c>
      <c r="G70" s="45" t="s">
        <v>1637</v>
      </c>
      <c r="H70" s="45" t="s">
        <v>2328</v>
      </c>
      <c r="I70" s="45" t="s">
        <v>1789</v>
      </c>
      <c r="J70" s="45" t="s">
        <v>2328</v>
      </c>
      <c r="K70" s="45" t="s">
        <v>1639</v>
      </c>
      <c r="L70" s="45" t="s">
        <v>2328</v>
      </c>
      <c r="M70" s="45" t="s">
        <v>1066</v>
      </c>
      <c r="N70" s="44" t="s">
        <v>2328</v>
      </c>
      <c r="P70" s="45"/>
    </row>
    <row r="71" spans="1:16">
      <c r="A71" s="45" t="s">
        <v>1790</v>
      </c>
      <c r="B71" s="45" t="s">
        <v>861</v>
      </c>
      <c r="C71" s="45" t="s">
        <v>1791</v>
      </c>
      <c r="D71" s="45" t="s">
        <v>1144</v>
      </c>
      <c r="E71" s="45" t="s">
        <v>1792</v>
      </c>
      <c r="F71" s="45" t="s">
        <v>2351</v>
      </c>
      <c r="G71" s="45" t="s">
        <v>1793</v>
      </c>
      <c r="H71" s="44" t="s">
        <v>2303</v>
      </c>
      <c r="K71" s="45" t="s">
        <v>1141</v>
      </c>
      <c r="L71" s="44" t="s">
        <v>2303</v>
      </c>
      <c r="O71" s="45"/>
      <c r="P71" s="45"/>
    </row>
    <row r="72" spans="1:16">
      <c r="A72" s="45" t="s">
        <v>1794</v>
      </c>
      <c r="B72" s="45" t="s">
        <v>861</v>
      </c>
      <c r="C72" s="45" t="s">
        <v>1795</v>
      </c>
      <c r="D72" s="45" t="s">
        <v>1144</v>
      </c>
      <c r="E72" s="45" t="s">
        <v>1524</v>
      </c>
      <c r="F72" s="45" t="s">
        <v>2321</v>
      </c>
      <c r="G72" s="45" t="s">
        <v>1796</v>
      </c>
      <c r="H72" s="45" t="s">
        <v>2321</v>
      </c>
      <c r="I72" s="45" t="s">
        <v>1797</v>
      </c>
      <c r="J72" s="45" t="s">
        <v>2321</v>
      </c>
      <c r="K72" s="45" t="s">
        <v>1589</v>
      </c>
      <c r="L72" s="44" t="s">
        <v>2321</v>
      </c>
      <c r="N72" s="45"/>
      <c r="O72" s="45"/>
      <c r="P72" s="45"/>
    </row>
    <row r="73" spans="1:16">
      <c r="A73" s="45" t="s">
        <v>424</v>
      </c>
      <c r="B73" s="45" t="s">
        <v>861</v>
      </c>
      <c r="C73" s="45" t="s">
        <v>425</v>
      </c>
      <c r="D73" s="45" t="s">
        <v>1144</v>
      </c>
      <c r="E73" s="45" t="s">
        <v>1798</v>
      </c>
      <c r="F73" s="45" t="s">
        <v>1799</v>
      </c>
      <c r="G73" s="45" t="s">
        <v>1800</v>
      </c>
      <c r="H73" s="45" t="s">
        <v>1799</v>
      </c>
      <c r="I73" s="45" t="s">
        <v>1801</v>
      </c>
      <c r="J73" s="45" t="s">
        <v>1799</v>
      </c>
      <c r="K73" s="45" t="s">
        <v>1802</v>
      </c>
      <c r="L73" s="44" t="s">
        <v>1799</v>
      </c>
      <c r="O73" s="45"/>
      <c r="P73" s="45"/>
    </row>
    <row r="74" spans="1:16">
      <c r="A74" s="45" t="s">
        <v>1803</v>
      </c>
      <c r="B74" s="45" t="s">
        <v>861</v>
      </c>
      <c r="C74" s="45" t="s">
        <v>1804</v>
      </c>
      <c r="D74" s="43" t="s">
        <v>1245</v>
      </c>
      <c r="E74" s="45" t="s">
        <v>1598</v>
      </c>
      <c r="F74" s="45" t="s">
        <v>2322</v>
      </c>
      <c r="G74" s="45" t="s">
        <v>1805</v>
      </c>
      <c r="H74" s="45" t="s">
        <v>2322</v>
      </c>
      <c r="I74" s="45" t="s">
        <v>1806</v>
      </c>
      <c r="J74" s="45" t="s">
        <v>2322</v>
      </c>
      <c r="K74" s="45" t="s">
        <v>1599</v>
      </c>
      <c r="L74" s="45" t="s">
        <v>2322</v>
      </c>
      <c r="M74" s="45" t="s">
        <v>1600</v>
      </c>
      <c r="N74" s="44" t="s">
        <v>2322</v>
      </c>
      <c r="P74" s="43"/>
    </row>
    <row r="75" spans="1:16">
      <c r="A75" s="45" t="s">
        <v>1807</v>
      </c>
      <c r="B75" s="45" t="s">
        <v>861</v>
      </c>
      <c r="C75" s="45" t="s">
        <v>1808</v>
      </c>
      <c r="D75" s="43" t="s">
        <v>1245</v>
      </c>
      <c r="E75" s="45" t="s">
        <v>1809</v>
      </c>
      <c r="F75" s="45" t="s">
        <v>2322</v>
      </c>
      <c r="G75" s="45" t="s">
        <v>1810</v>
      </c>
      <c r="H75" s="45" t="s">
        <v>2322</v>
      </c>
      <c r="I75" s="45" t="s">
        <v>1811</v>
      </c>
      <c r="J75" s="45" t="s">
        <v>2352</v>
      </c>
      <c r="K75" s="45" t="s">
        <v>1600</v>
      </c>
      <c r="L75" s="45" t="s">
        <v>2322</v>
      </c>
      <c r="M75" s="45" t="s">
        <v>1599</v>
      </c>
      <c r="N75" s="44" t="s">
        <v>2322</v>
      </c>
      <c r="P75" s="43"/>
    </row>
    <row r="76" spans="1:16">
      <c r="A76" s="45" t="s">
        <v>437</v>
      </c>
      <c r="B76" s="45"/>
      <c r="C76" s="45" t="s">
        <v>438</v>
      </c>
      <c r="D76" s="43" t="s">
        <v>1245</v>
      </c>
      <c r="E76" s="45" t="s">
        <v>1603</v>
      </c>
      <c r="F76" s="45" t="s">
        <v>2346</v>
      </c>
      <c r="G76" s="45" t="s">
        <v>1605</v>
      </c>
      <c r="H76" s="45" t="s">
        <v>1606</v>
      </c>
      <c r="I76" s="45" t="s">
        <v>1604</v>
      </c>
      <c r="J76" s="45" t="s">
        <v>2003</v>
      </c>
      <c r="K76" s="45" t="s">
        <v>1607</v>
      </c>
      <c r="L76" s="45" t="s">
        <v>2347</v>
      </c>
      <c r="M76" s="45" t="s">
        <v>1608</v>
      </c>
      <c r="N76" s="44" t="s">
        <v>2347</v>
      </c>
      <c r="P76" s="43"/>
    </row>
    <row r="77" spans="1:16">
      <c r="A77" s="45" t="s">
        <v>449</v>
      </c>
      <c r="B77" s="45"/>
      <c r="C77" s="45" t="s">
        <v>450</v>
      </c>
      <c r="D77" s="43" t="s">
        <v>1245</v>
      </c>
      <c r="E77" s="45" t="s">
        <v>1812</v>
      </c>
      <c r="F77" s="45" t="s">
        <v>2353</v>
      </c>
      <c r="G77" s="45" t="s">
        <v>1813</v>
      </c>
      <c r="H77" s="44" t="s">
        <v>1814</v>
      </c>
      <c r="K77" s="45" t="s">
        <v>1815</v>
      </c>
      <c r="L77" s="44" t="s">
        <v>1816</v>
      </c>
      <c r="N77" s="45"/>
      <c r="O77" s="45"/>
      <c r="P77" s="43"/>
    </row>
    <row r="78" spans="1:16">
      <c r="A78" s="45" t="s">
        <v>524</v>
      </c>
      <c r="B78" s="45"/>
      <c r="C78" s="45" t="s">
        <v>525</v>
      </c>
      <c r="D78" s="43" t="s">
        <v>1245</v>
      </c>
      <c r="E78" s="45" t="s">
        <v>1817</v>
      </c>
      <c r="F78" s="44" t="s">
        <v>1818</v>
      </c>
      <c r="I78" s="45"/>
      <c r="J78" s="45"/>
      <c r="K78" s="45" t="s">
        <v>1819</v>
      </c>
      <c r="L78" s="44" t="s">
        <v>1818</v>
      </c>
      <c r="O78" s="45"/>
      <c r="P78" s="43"/>
    </row>
    <row r="79" spans="1:16">
      <c r="A79" s="45" t="s">
        <v>382</v>
      </c>
      <c r="B79" s="45"/>
      <c r="C79" s="45" t="s">
        <v>383</v>
      </c>
      <c r="D79" s="43" t="s">
        <v>1245</v>
      </c>
      <c r="E79" s="45" t="s">
        <v>1820</v>
      </c>
      <c r="F79" s="45" t="s">
        <v>2310</v>
      </c>
      <c r="G79" s="45" t="s">
        <v>1821</v>
      </c>
      <c r="H79" s="45" t="s">
        <v>2310</v>
      </c>
      <c r="I79" s="45" t="s">
        <v>1822</v>
      </c>
      <c r="J79" s="45" t="s">
        <v>2358</v>
      </c>
      <c r="K79" s="45" t="s">
        <v>1661</v>
      </c>
      <c r="L79" s="45" t="s">
        <v>1662</v>
      </c>
      <c r="M79" s="45" t="s">
        <v>1823</v>
      </c>
      <c r="N79" s="44" t="s">
        <v>1662</v>
      </c>
      <c r="P79" s="43"/>
    </row>
    <row r="80" spans="1:16">
      <c r="A80" s="45" t="s">
        <v>504</v>
      </c>
      <c r="B80" s="45"/>
      <c r="C80" s="45" t="s">
        <v>505</v>
      </c>
      <c r="D80" s="43" t="s">
        <v>1245</v>
      </c>
      <c r="E80" s="45" t="s">
        <v>1824</v>
      </c>
      <c r="F80" s="45" t="s">
        <v>2376</v>
      </c>
      <c r="G80" s="45" t="s">
        <v>1825</v>
      </c>
      <c r="H80" s="44" t="s">
        <v>2377</v>
      </c>
      <c r="J80" s="45"/>
      <c r="K80" s="45" t="s">
        <v>1163</v>
      </c>
      <c r="L80" s="45" t="s">
        <v>2287</v>
      </c>
      <c r="M80" s="45" t="s">
        <v>1163</v>
      </c>
      <c r="N80" s="44" t="s">
        <v>2287</v>
      </c>
      <c r="P80" s="43"/>
    </row>
    <row r="81" spans="1:16">
      <c r="A81" s="45" t="s">
        <v>534</v>
      </c>
      <c r="B81" s="45"/>
      <c r="C81" s="45" t="s">
        <v>535</v>
      </c>
      <c r="D81" s="43" t="s">
        <v>1245</v>
      </c>
      <c r="E81" s="45" t="s">
        <v>1826</v>
      </c>
      <c r="F81" s="45" t="s">
        <v>2376</v>
      </c>
      <c r="G81" s="45" t="s">
        <v>1827</v>
      </c>
      <c r="H81" s="45" t="s">
        <v>2376</v>
      </c>
      <c r="I81" s="45" t="s">
        <v>1828</v>
      </c>
      <c r="J81" s="45" t="s">
        <v>2378</v>
      </c>
      <c r="K81" s="45" t="s">
        <v>1163</v>
      </c>
      <c r="L81" s="45" t="s">
        <v>2287</v>
      </c>
      <c r="M81" s="45" t="s">
        <v>1829</v>
      </c>
      <c r="N81" s="44" t="s">
        <v>2287</v>
      </c>
      <c r="P81" s="43"/>
    </row>
    <row r="82" spans="1:16">
      <c r="A82" s="45" t="s">
        <v>388</v>
      </c>
      <c r="B82" s="45"/>
      <c r="C82" s="45" t="s">
        <v>389</v>
      </c>
      <c r="D82" s="43" t="s">
        <v>1245</v>
      </c>
      <c r="E82" s="45" t="s">
        <v>1830</v>
      </c>
      <c r="F82" s="44" t="s">
        <v>2306</v>
      </c>
      <c r="H82" s="45"/>
      <c r="I82" s="45"/>
      <c r="J82" s="45"/>
      <c r="K82" s="45" t="s">
        <v>1518</v>
      </c>
      <c r="L82" s="45" t="s">
        <v>2306</v>
      </c>
      <c r="M82" s="45" t="s">
        <v>883</v>
      </c>
      <c r="N82" s="44" t="s">
        <v>881</v>
      </c>
      <c r="P82" s="43"/>
    </row>
    <row r="83" spans="1:16">
      <c r="A83" s="45" t="s">
        <v>390</v>
      </c>
      <c r="B83" s="45" t="s">
        <v>861</v>
      </c>
      <c r="C83" s="45" t="s">
        <v>391</v>
      </c>
      <c r="D83" s="43" t="s">
        <v>1245</v>
      </c>
      <c r="E83" s="45" t="s">
        <v>1831</v>
      </c>
      <c r="F83" s="45" t="s">
        <v>2306</v>
      </c>
      <c r="G83" s="45" t="s">
        <v>1832</v>
      </c>
      <c r="H83" s="44" t="s">
        <v>2306</v>
      </c>
      <c r="J83" s="45"/>
      <c r="K83" s="45" t="s">
        <v>1514</v>
      </c>
      <c r="L83" s="45" t="s">
        <v>2306</v>
      </c>
      <c r="M83" s="45" t="s">
        <v>883</v>
      </c>
      <c r="N83" s="44" t="s">
        <v>881</v>
      </c>
      <c r="P83" s="43"/>
    </row>
    <row r="84" spans="1:16">
      <c r="A84" s="45" t="s">
        <v>1833</v>
      </c>
      <c r="B84" s="45"/>
      <c r="C84" s="45" t="s">
        <v>1834</v>
      </c>
      <c r="D84" s="43" t="s">
        <v>1245</v>
      </c>
      <c r="E84" s="45" t="s">
        <v>1835</v>
      </c>
      <c r="F84" s="45" t="s">
        <v>2306</v>
      </c>
      <c r="G84" s="45" t="s">
        <v>1836</v>
      </c>
      <c r="H84" s="45" t="s">
        <v>2306</v>
      </c>
      <c r="I84" s="45" t="s">
        <v>1837</v>
      </c>
      <c r="J84" s="45" t="s">
        <v>2306</v>
      </c>
      <c r="K84" s="45" t="s">
        <v>1514</v>
      </c>
      <c r="L84" s="45" t="s">
        <v>2306</v>
      </c>
      <c r="M84" s="45" t="s">
        <v>1515</v>
      </c>
      <c r="N84" s="44" t="s">
        <v>2306</v>
      </c>
      <c r="P84" s="43"/>
    </row>
    <row r="85" spans="1:16">
      <c r="A85" s="45" t="s">
        <v>1838</v>
      </c>
      <c r="B85" s="45"/>
      <c r="C85" s="45" t="s">
        <v>1839</v>
      </c>
      <c r="D85" s="43" t="s">
        <v>1245</v>
      </c>
      <c r="E85" s="45" t="s">
        <v>1840</v>
      </c>
      <c r="F85" s="44" t="s">
        <v>2354</v>
      </c>
      <c r="I85" s="45"/>
      <c r="J85" s="45"/>
      <c r="K85" s="50" t="s">
        <v>1841</v>
      </c>
      <c r="L85" s="50" t="s">
        <v>2354</v>
      </c>
      <c r="M85" s="45" t="s">
        <v>1842</v>
      </c>
      <c r="N85" s="44" t="s">
        <v>1843</v>
      </c>
      <c r="O85" s="45"/>
      <c r="P85" s="43"/>
    </row>
    <row r="86" spans="1:16">
      <c r="A86" s="45" t="s">
        <v>532</v>
      </c>
      <c r="B86" s="45"/>
      <c r="C86" s="45" t="s">
        <v>533</v>
      </c>
      <c r="D86" s="43" t="s">
        <v>1245</v>
      </c>
      <c r="E86" s="45" t="s">
        <v>1844</v>
      </c>
      <c r="F86" s="45" t="s">
        <v>1544</v>
      </c>
      <c r="G86" s="45" t="s">
        <v>1846</v>
      </c>
      <c r="H86" s="44" t="s">
        <v>1544</v>
      </c>
      <c r="K86" s="45" t="s">
        <v>1847</v>
      </c>
      <c r="L86" s="44" t="s">
        <v>1544</v>
      </c>
      <c r="P86" s="43"/>
    </row>
    <row r="87" spans="1:16">
      <c r="A87" s="45" t="s">
        <v>536</v>
      </c>
      <c r="B87" s="45"/>
      <c r="C87" s="45" t="s">
        <v>537</v>
      </c>
      <c r="D87" s="43" t="s">
        <v>1245</v>
      </c>
      <c r="E87" s="45" t="s">
        <v>1848</v>
      </c>
      <c r="F87" s="45" t="s">
        <v>1544</v>
      </c>
      <c r="G87" s="45" t="s">
        <v>1849</v>
      </c>
      <c r="H87" s="44" t="s">
        <v>1544</v>
      </c>
      <c r="K87" s="45" t="s">
        <v>1847</v>
      </c>
      <c r="L87" s="44" t="s">
        <v>1544</v>
      </c>
      <c r="P87" s="43"/>
    </row>
    <row r="88" spans="1:16">
      <c r="A88" s="45" t="s">
        <v>384</v>
      </c>
      <c r="B88" s="45" t="s">
        <v>861</v>
      </c>
      <c r="C88" s="45" t="s">
        <v>385</v>
      </c>
      <c r="D88" s="43" t="s">
        <v>1245</v>
      </c>
      <c r="E88" s="45" t="s">
        <v>1850</v>
      </c>
      <c r="F88" s="45" t="s">
        <v>2307</v>
      </c>
      <c r="G88" s="45" t="s">
        <v>1851</v>
      </c>
      <c r="H88" s="45" t="s">
        <v>2307</v>
      </c>
      <c r="I88" s="45" t="s">
        <v>1852</v>
      </c>
      <c r="J88" s="45" t="s">
        <v>2307</v>
      </c>
      <c r="K88" s="45" t="s">
        <v>1527</v>
      </c>
      <c r="L88" s="45" t="s">
        <v>2307</v>
      </c>
      <c r="M88" s="45" t="s">
        <v>1576</v>
      </c>
      <c r="N88" s="44" t="s">
        <v>1577</v>
      </c>
      <c r="P88" s="43"/>
    </row>
    <row r="89" spans="1:16">
      <c r="A89" s="45" t="s">
        <v>443</v>
      </c>
      <c r="B89" s="45" t="s">
        <v>861</v>
      </c>
      <c r="C89" s="45" t="s">
        <v>444</v>
      </c>
      <c r="D89" s="43" t="s">
        <v>1245</v>
      </c>
      <c r="E89" s="45" t="s">
        <v>1853</v>
      </c>
      <c r="F89" s="45" t="s">
        <v>2322</v>
      </c>
      <c r="G89" s="45" t="s">
        <v>1854</v>
      </c>
      <c r="H89" s="45" t="s">
        <v>2322</v>
      </c>
      <c r="I89" s="45" t="s">
        <v>1855</v>
      </c>
      <c r="J89" s="45" t="s">
        <v>2322</v>
      </c>
      <c r="K89" s="45" t="s">
        <v>1856</v>
      </c>
      <c r="L89" s="45" t="s">
        <v>2322</v>
      </c>
      <c r="M89" s="45" t="s">
        <v>1857</v>
      </c>
      <c r="N89" s="44" t="s">
        <v>2322</v>
      </c>
      <c r="P89" s="43"/>
    </row>
    <row r="90" spans="1:16">
      <c r="A90" s="45" t="s">
        <v>439</v>
      </c>
      <c r="B90" s="45"/>
      <c r="C90" s="45" t="s">
        <v>440</v>
      </c>
      <c r="D90" s="43" t="s">
        <v>1245</v>
      </c>
      <c r="E90" s="45" t="s">
        <v>1858</v>
      </c>
      <c r="F90" s="45" t="s">
        <v>2307</v>
      </c>
      <c r="G90" s="45" t="s">
        <v>1859</v>
      </c>
      <c r="H90" s="45" t="s">
        <v>2307</v>
      </c>
      <c r="I90" s="45" t="s">
        <v>1860</v>
      </c>
      <c r="J90" s="45" t="s">
        <v>2307</v>
      </c>
      <c r="K90" s="45" t="s">
        <v>1527</v>
      </c>
      <c r="L90" s="45" t="s">
        <v>2307</v>
      </c>
      <c r="M90" s="45" t="s">
        <v>1528</v>
      </c>
      <c r="N90" s="44" t="s">
        <v>1529</v>
      </c>
      <c r="P90" s="43"/>
    </row>
    <row r="91" spans="1:16">
      <c r="A91" s="44" t="s">
        <v>508</v>
      </c>
      <c r="C91" s="44" t="s">
        <v>509</v>
      </c>
      <c r="D91" s="44" t="s">
        <v>1245</v>
      </c>
      <c r="E91" s="45" t="s">
        <v>1861</v>
      </c>
      <c r="F91" s="45" t="s">
        <v>1544</v>
      </c>
      <c r="G91" s="45" t="s">
        <v>1862</v>
      </c>
      <c r="H91" s="45" t="s">
        <v>1544</v>
      </c>
      <c r="I91" s="45" t="s">
        <v>1863</v>
      </c>
      <c r="J91" s="45" t="s">
        <v>1544</v>
      </c>
      <c r="K91" s="45" t="s">
        <v>1547</v>
      </c>
      <c r="L91" s="45" t="s">
        <v>1544</v>
      </c>
      <c r="N91" s="45"/>
      <c r="O91" s="45"/>
      <c r="P91" s="43"/>
    </row>
    <row r="92" spans="1:16">
      <c r="A92" s="45" t="s">
        <v>394</v>
      </c>
      <c r="B92" s="45"/>
      <c r="C92" s="45" t="s">
        <v>395</v>
      </c>
      <c r="D92" s="43" t="s">
        <v>1245</v>
      </c>
      <c r="E92" s="45" t="s">
        <v>1864</v>
      </c>
      <c r="F92" s="45" t="s">
        <v>2003</v>
      </c>
      <c r="G92" s="45" t="s">
        <v>1865</v>
      </c>
      <c r="H92" s="45" t="s">
        <v>2003</v>
      </c>
      <c r="I92" s="45" t="s">
        <v>1866</v>
      </c>
      <c r="J92" s="45" t="s">
        <v>2003</v>
      </c>
      <c r="K92" s="45" t="s">
        <v>819</v>
      </c>
      <c r="L92" s="44" t="s">
        <v>2355</v>
      </c>
      <c r="O92" s="45"/>
      <c r="P92" s="43"/>
    </row>
    <row r="93" spans="1:16">
      <c r="A93" s="45" t="s">
        <v>526</v>
      </c>
      <c r="B93" s="45"/>
      <c r="C93" s="45" t="s">
        <v>527</v>
      </c>
      <c r="D93" s="43" t="s">
        <v>1245</v>
      </c>
      <c r="E93" s="45" t="s">
        <v>1625</v>
      </c>
      <c r="F93" s="45" t="s">
        <v>2380</v>
      </c>
      <c r="G93" s="45" t="s">
        <v>1627</v>
      </c>
      <c r="H93" s="45" t="s">
        <v>2379</v>
      </c>
      <c r="I93" s="45" t="s">
        <v>1628</v>
      </c>
      <c r="J93" s="45" t="s">
        <v>2381</v>
      </c>
      <c r="K93" s="45" t="s">
        <v>1630</v>
      </c>
      <c r="L93" s="45" t="s">
        <v>2383</v>
      </c>
      <c r="M93" s="45" t="s">
        <v>1332</v>
      </c>
      <c r="N93" s="44" t="s">
        <v>1283</v>
      </c>
      <c r="P93" s="43"/>
    </row>
    <row r="94" spans="1:16">
      <c r="A94" s="45" t="s">
        <v>447</v>
      </c>
      <c r="B94" s="45"/>
      <c r="C94" s="45" t="s">
        <v>448</v>
      </c>
      <c r="D94" s="43" t="s">
        <v>1245</v>
      </c>
      <c r="E94" s="45" t="s">
        <v>1740</v>
      </c>
      <c r="F94" s="45" t="s">
        <v>1741</v>
      </c>
      <c r="G94" s="45" t="s">
        <v>1742</v>
      </c>
      <c r="H94" s="45" t="s">
        <v>2374</v>
      </c>
      <c r="I94" s="45" t="s">
        <v>1743</v>
      </c>
      <c r="J94" s="45" t="s">
        <v>2382</v>
      </c>
      <c r="K94" s="45" t="s">
        <v>1029</v>
      </c>
      <c r="L94" s="45" t="s">
        <v>1030</v>
      </c>
      <c r="M94" s="45" t="s">
        <v>1744</v>
      </c>
      <c r="N94" s="44" t="s">
        <v>1741</v>
      </c>
      <c r="P94" s="43"/>
    </row>
    <row r="95" spans="1:16">
      <c r="A95" s="45" t="s">
        <v>451</v>
      </c>
      <c r="B95" s="45"/>
      <c r="C95" s="45" t="s">
        <v>452</v>
      </c>
      <c r="D95" s="43" t="s">
        <v>1245</v>
      </c>
      <c r="E95" s="45" t="s">
        <v>1867</v>
      </c>
      <c r="F95" s="45" t="s">
        <v>2240</v>
      </c>
      <c r="G95" s="45" t="s">
        <v>1820</v>
      </c>
      <c r="H95" s="45" t="s">
        <v>2310</v>
      </c>
      <c r="I95" s="45" t="s">
        <v>1451</v>
      </c>
      <c r="J95" s="45" t="s">
        <v>2240</v>
      </c>
      <c r="K95" s="45" t="s">
        <v>824</v>
      </c>
      <c r="L95" s="45" t="s">
        <v>2240</v>
      </c>
      <c r="M95" s="45" t="s">
        <v>1823</v>
      </c>
      <c r="N95" s="44" t="s">
        <v>1868</v>
      </c>
      <c r="P95" s="43"/>
    </row>
    <row r="96" spans="1:16">
      <c r="A96" s="45" t="s">
        <v>520</v>
      </c>
      <c r="B96" s="45"/>
      <c r="C96" s="45" t="s">
        <v>521</v>
      </c>
      <c r="D96" s="43" t="s">
        <v>1245</v>
      </c>
      <c r="E96" s="45" t="s">
        <v>1869</v>
      </c>
      <c r="F96" s="44" t="s">
        <v>2342</v>
      </c>
      <c r="I96" s="45"/>
      <c r="J96" s="45"/>
      <c r="K96" s="45" t="s">
        <v>871</v>
      </c>
      <c r="L96" s="45" t="s">
        <v>872</v>
      </c>
      <c r="M96" s="45" t="s">
        <v>1870</v>
      </c>
      <c r="N96" s="44" t="s">
        <v>2342</v>
      </c>
      <c r="P96" s="43"/>
    </row>
    <row r="97" spans="1:16">
      <c r="A97" s="45" t="s">
        <v>433</v>
      </c>
      <c r="B97" s="45"/>
      <c r="C97" s="45" t="s">
        <v>434</v>
      </c>
      <c r="D97" s="43" t="s">
        <v>1245</v>
      </c>
      <c r="E97" s="45" t="s">
        <v>1871</v>
      </c>
      <c r="F97" s="45" t="s">
        <v>1872</v>
      </c>
      <c r="G97" s="45" t="s">
        <v>1873</v>
      </c>
      <c r="H97" s="45" t="s">
        <v>2362</v>
      </c>
      <c r="I97" s="45" t="s">
        <v>1402</v>
      </c>
      <c r="J97" s="45" t="s">
        <v>1874</v>
      </c>
      <c r="K97" s="45" t="s">
        <v>1875</v>
      </c>
      <c r="L97" s="45" t="s">
        <v>1872</v>
      </c>
      <c r="M97" s="45" t="s">
        <v>1876</v>
      </c>
      <c r="N97" s="45" t="s">
        <v>2362</v>
      </c>
      <c r="O97" s="45" t="s">
        <v>1877</v>
      </c>
      <c r="P97" s="43" t="s">
        <v>1878</v>
      </c>
    </row>
    <row r="98" spans="1:16">
      <c r="A98" s="45" t="s">
        <v>506</v>
      </c>
      <c r="B98" s="45"/>
      <c r="C98" s="45" t="s">
        <v>507</v>
      </c>
      <c r="D98" s="43" t="s">
        <v>1245</v>
      </c>
      <c r="E98" s="45" t="s">
        <v>1641</v>
      </c>
      <c r="F98" s="45" t="s">
        <v>1879</v>
      </c>
      <c r="G98" s="45" t="s">
        <v>1640</v>
      </c>
      <c r="H98" s="45" t="s">
        <v>1879</v>
      </c>
      <c r="I98" s="45" t="s">
        <v>1880</v>
      </c>
      <c r="J98" s="45" t="s">
        <v>1879</v>
      </c>
      <c r="K98" s="45" t="s">
        <v>1643</v>
      </c>
      <c r="L98" s="45" t="s">
        <v>1879</v>
      </c>
      <c r="M98" s="45" t="s">
        <v>1881</v>
      </c>
      <c r="N98" s="44" t="s">
        <v>1879</v>
      </c>
      <c r="P98" s="43"/>
    </row>
    <row r="99" spans="1:16">
      <c r="A99" s="45" t="s">
        <v>516</v>
      </c>
      <c r="B99" s="45"/>
      <c r="C99" s="45" t="s">
        <v>517</v>
      </c>
      <c r="D99" s="43" t="s">
        <v>1245</v>
      </c>
      <c r="E99" s="45" t="s">
        <v>1564</v>
      </c>
      <c r="F99" s="45" t="s">
        <v>2003</v>
      </c>
      <c r="G99" s="45" t="s">
        <v>1882</v>
      </c>
      <c r="H99" s="44" t="s">
        <v>2003</v>
      </c>
      <c r="J99" s="45"/>
      <c r="K99" s="45" t="s">
        <v>1559</v>
      </c>
      <c r="L99" s="45" t="s">
        <v>2003</v>
      </c>
      <c r="M99" s="45" t="s">
        <v>1566</v>
      </c>
      <c r="N99" s="44" t="s">
        <v>2003</v>
      </c>
      <c r="P99" s="43"/>
    </row>
    <row r="100" spans="1:16">
      <c r="A100" s="45" t="s">
        <v>431</v>
      </c>
      <c r="B100" s="45" t="s">
        <v>861</v>
      </c>
      <c r="C100" s="45" t="s">
        <v>432</v>
      </c>
      <c r="D100" s="43" t="s">
        <v>1245</v>
      </c>
      <c r="E100" s="45" t="s">
        <v>1883</v>
      </c>
      <c r="F100" s="45" t="s">
        <v>1884</v>
      </c>
      <c r="G100" s="45" t="s">
        <v>1885</v>
      </c>
      <c r="H100" s="45" t="s">
        <v>1884</v>
      </c>
      <c r="I100" s="45" t="s">
        <v>1886</v>
      </c>
      <c r="J100" s="45" t="s">
        <v>1884</v>
      </c>
      <c r="K100" s="45" t="s">
        <v>1887</v>
      </c>
      <c r="L100" s="45" t="s">
        <v>1884</v>
      </c>
      <c r="M100" s="45" t="s">
        <v>1888</v>
      </c>
      <c r="N100" s="44" t="s">
        <v>2343</v>
      </c>
      <c r="P100" s="43"/>
    </row>
    <row r="101" spans="1:16">
      <c r="A101" s="45" t="s">
        <v>441</v>
      </c>
      <c r="B101" s="45" t="s">
        <v>861</v>
      </c>
      <c r="C101" s="45" t="s">
        <v>442</v>
      </c>
      <c r="D101" s="43" t="s">
        <v>1245</v>
      </c>
      <c r="E101" s="45" t="s">
        <v>1889</v>
      </c>
      <c r="F101" s="45" t="s">
        <v>2314</v>
      </c>
      <c r="G101" s="45" t="s">
        <v>1890</v>
      </c>
      <c r="H101" s="45" t="s">
        <v>2314</v>
      </c>
      <c r="I101" s="45" t="s">
        <v>1891</v>
      </c>
      <c r="J101" s="45" t="s">
        <v>2314</v>
      </c>
      <c r="K101" s="45" t="s">
        <v>1576</v>
      </c>
      <c r="L101" s="45" t="s">
        <v>1577</v>
      </c>
      <c r="M101" s="45" t="s">
        <v>1892</v>
      </c>
      <c r="N101" s="44" t="s">
        <v>2317</v>
      </c>
      <c r="P101" s="43"/>
    </row>
    <row r="102" spans="1:16">
      <c r="A102" s="45" t="s">
        <v>380</v>
      </c>
      <c r="B102" s="45" t="s">
        <v>861</v>
      </c>
      <c r="C102" s="45" t="s">
        <v>381</v>
      </c>
      <c r="D102" s="43" t="s">
        <v>1245</v>
      </c>
      <c r="E102" s="45" t="s">
        <v>1893</v>
      </c>
      <c r="F102" s="45" t="s">
        <v>2314</v>
      </c>
      <c r="G102" s="45" t="s">
        <v>1894</v>
      </c>
      <c r="H102" s="45" t="s">
        <v>2314</v>
      </c>
      <c r="I102" s="45" t="s">
        <v>1895</v>
      </c>
      <c r="J102" s="45" t="s">
        <v>2314</v>
      </c>
      <c r="K102" s="45" t="s">
        <v>1576</v>
      </c>
      <c r="L102" s="45" t="s">
        <v>1577</v>
      </c>
      <c r="M102" s="45" t="s">
        <v>1896</v>
      </c>
      <c r="N102" s="44" t="s">
        <v>2318</v>
      </c>
      <c r="P102" s="43"/>
    </row>
    <row r="103" spans="1:16">
      <c r="A103" s="45" t="s">
        <v>435</v>
      </c>
      <c r="B103" s="45" t="s">
        <v>861</v>
      </c>
      <c r="C103" s="45" t="s">
        <v>436</v>
      </c>
      <c r="D103" s="43" t="s">
        <v>1245</v>
      </c>
      <c r="E103" s="51" t="s">
        <v>2227</v>
      </c>
      <c r="F103" s="45" t="s">
        <v>2314</v>
      </c>
      <c r="G103" s="45" t="s">
        <v>1897</v>
      </c>
      <c r="H103" s="45" t="s">
        <v>2314</v>
      </c>
      <c r="I103" s="45" t="s">
        <v>1898</v>
      </c>
      <c r="J103" s="45" t="s">
        <v>2314</v>
      </c>
      <c r="K103" s="45" t="s">
        <v>1576</v>
      </c>
      <c r="L103" s="45" t="s">
        <v>1577</v>
      </c>
      <c r="M103" s="45" t="s">
        <v>1528</v>
      </c>
      <c r="N103" s="44" t="s">
        <v>1529</v>
      </c>
      <c r="P103" s="43"/>
    </row>
    <row r="104" spans="1:16">
      <c r="A104" s="45" t="s">
        <v>453</v>
      </c>
      <c r="B104" s="45" t="s">
        <v>861</v>
      </c>
      <c r="C104" s="45" t="s">
        <v>454</v>
      </c>
      <c r="D104" s="45" t="s">
        <v>1245</v>
      </c>
      <c r="E104" s="45" t="s">
        <v>1899</v>
      </c>
      <c r="F104" s="45" t="s">
        <v>1900</v>
      </c>
      <c r="G104" s="45" t="s">
        <v>1901</v>
      </c>
      <c r="H104" s="45" t="s">
        <v>1900</v>
      </c>
      <c r="I104" s="45" t="s">
        <v>1902</v>
      </c>
      <c r="J104" s="45" t="s">
        <v>1900</v>
      </c>
      <c r="K104" s="45" t="s">
        <v>1903</v>
      </c>
      <c r="L104" s="45" t="s">
        <v>1900</v>
      </c>
      <c r="M104" s="45" t="s">
        <v>1904</v>
      </c>
      <c r="N104" s="45" t="s">
        <v>1900</v>
      </c>
      <c r="O104" s="45"/>
      <c r="P104" s="45"/>
    </row>
    <row r="105" spans="1:16">
      <c r="A105" s="45" t="s">
        <v>518</v>
      </c>
      <c r="B105" s="45" t="s">
        <v>861</v>
      </c>
      <c r="C105" s="45" t="s">
        <v>519</v>
      </c>
      <c r="D105" s="45" t="s">
        <v>1245</v>
      </c>
      <c r="E105" s="45" t="s">
        <v>1905</v>
      </c>
      <c r="F105" s="45" t="s">
        <v>1900</v>
      </c>
      <c r="G105" s="45" t="s">
        <v>1906</v>
      </c>
      <c r="H105" s="45" t="s">
        <v>1900</v>
      </c>
      <c r="I105" s="45" t="s">
        <v>1907</v>
      </c>
      <c r="J105" s="45" t="s">
        <v>1900</v>
      </c>
      <c r="K105" s="45" t="s">
        <v>1908</v>
      </c>
      <c r="L105" s="45" t="s">
        <v>1900</v>
      </c>
      <c r="M105" s="45"/>
      <c r="N105" s="45"/>
      <c r="O105" s="45"/>
      <c r="P105" s="45"/>
    </row>
    <row r="106" spans="1:16">
      <c r="A106" s="45" t="s">
        <v>386</v>
      </c>
      <c r="B106" s="45" t="s">
        <v>861</v>
      </c>
      <c r="C106" s="45" t="s">
        <v>387</v>
      </c>
      <c r="D106" s="45" t="s">
        <v>1245</v>
      </c>
      <c r="E106" s="45" t="s">
        <v>1909</v>
      </c>
      <c r="F106" s="45" t="s">
        <v>2392</v>
      </c>
      <c r="G106" s="45" t="s">
        <v>957</v>
      </c>
      <c r="H106" s="44" t="s">
        <v>1403</v>
      </c>
      <c r="K106" s="45" t="s">
        <v>1910</v>
      </c>
      <c r="L106" s="45" t="s">
        <v>2363</v>
      </c>
      <c r="M106" s="45" t="s">
        <v>961</v>
      </c>
      <c r="N106" s="44" t="s">
        <v>1403</v>
      </c>
      <c r="P106" s="45"/>
    </row>
    <row r="107" spans="1:16">
      <c r="A107" s="45" t="s">
        <v>512</v>
      </c>
      <c r="B107" s="45" t="s">
        <v>861</v>
      </c>
      <c r="C107" s="45" t="s">
        <v>513</v>
      </c>
      <c r="D107" s="45" t="s">
        <v>1245</v>
      </c>
      <c r="E107" s="45" t="s">
        <v>1911</v>
      </c>
      <c r="F107" s="45" t="s">
        <v>2350</v>
      </c>
      <c r="G107" s="45" t="s">
        <v>1912</v>
      </c>
      <c r="H107" s="45" t="s">
        <v>2350</v>
      </c>
      <c r="I107" s="45" t="s">
        <v>1913</v>
      </c>
      <c r="J107" s="45" t="s">
        <v>2350</v>
      </c>
      <c r="K107" s="45" t="s">
        <v>1784</v>
      </c>
      <c r="L107" s="45" t="s">
        <v>2350</v>
      </c>
      <c r="M107" s="45" t="s">
        <v>1785</v>
      </c>
      <c r="N107" s="44" t="s">
        <v>2350</v>
      </c>
      <c r="P107" s="45"/>
    </row>
    <row r="108" spans="1:16">
      <c r="A108" s="45" t="s">
        <v>522</v>
      </c>
      <c r="B108" s="45" t="s">
        <v>861</v>
      </c>
      <c r="C108" s="45" t="s">
        <v>523</v>
      </c>
      <c r="D108" s="45" t="s">
        <v>1245</v>
      </c>
      <c r="E108" s="45" t="s">
        <v>1914</v>
      </c>
      <c r="F108" s="44" t="s">
        <v>2344</v>
      </c>
      <c r="I108" s="45"/>
      <c r="J108" s="45"/>
      <c r="K108" s="45" t="s">
        <v>1915</v>
      </c>
      <c r="L108" s="45" t="s">
        <v>2344</v>
      </c>
      <c r="M108" s="45" t="s">
        <v>1916</v>
      </c>
      <c r="N108" s="44" t="s">
        <v>2344</v>
      </c>
      <c r="P108" s="45"/>
    </row>
    <row r="109" spans="1:16">
      <c r="A109" s="45" t="s">
        <v>430</v>
      </c>
      <c r="B109" s="45" t="s">
        <v>861</v>
      </c>
      <c r="C109" s="51" t="s">
        <v>1917</v>
      </c>
      <c r="D109" s="45" t="s">
        <v>1245</v>
      </c>
      <c r="E109" s="45" t="s">
        <v>1918</v>
      </c>
      <c r="F109" s="44" t="s">
        <v>2344</v>
      </c>
      <c r="I109" s="45"/>
      <c r="J109" s="45"/>
      <c r="K109" s="45" t="s">
        <v>1915</v>
      </c>
      <c r="L109" s="45" t="s">
        <v>2344</v>
      </c>
      <c r="M109" s="45" t="s">
        <v>1916</v>
      </c>
      <c r="N109" s="44" t="s">
        <v>2344</v>
      </c>
      <c r="P109" s="45"/>
    </row>
    <row r="110" spans="1:16">
      <c r="A110" s="45" t="s">
        <v>514</v>
      </c>
      <c r="B110" s="45" t="s">
        <v>861</v>
      </c>
      <c r="C110" s="45" t="s">
        <v>515</v>
      </c>
      <c r="D110" s="45" t="s">
        <v>1245</v>
      </c>
      <c r="E110" s="45" t="s">
        <v>1919</v>
      </c>
      <c r="F110" s="45" t="s">
        <v>2344</v>
      </c>
      <c r="G110" s="45" t="s">
        <v>1920</v>
      </c>
      <c r="H110" s="45" t="s">
        <v>2344</v>
      </c>
      <c r="I110" s="45" t="s">
        <v>1921</v>
      </c>
      <c r="J110" s="45" t="s">
        <v>2344</v>
      </c>
      <c r="K110" s="45" t="s">
        <v>1915</v>
      </c>
      <c r="L110" s="45" t="s">
        <v>2344</v>
      </c>
      <c r="M110" s="45" t="s">
        <v>1916</v>
      </c>
      <c r="N110" s="44" t="s">
        <v>2344</v>
      </c>
      <c r="P110" s="45"/>
    </row>
    <row r="111" spans="1:16">
      <c r="A111" s="45" t="s">
        <v>510</v>
      </c>
      <c r="B111" s="45" t="s">
        <v>861</v>
      </c>
      <c r="C111" s="45" t="s">
        <v>511</v>
      </c>
      <c r="D111" s="45" t="s">
        <v>1245</v>
      </c>
      <c r="E111" s="45" t="s">
        <v>1922</v>
      </c>
      <c r="F111" s="45" t="s">
        <v>1923</v>
      </c>
      <c r="G111" s="45" t="s">
        <v>1924</v>
      </c>
      <c r="H111" s="45" t="s">
        <v>1923</v>
      </c>
      <c r="I111" s="45" t="s">
        <v>1925</v>
      </c>
      <c r="J111" s="45" t="s">
        <v>1923</v>
      </c>
      <c r="K111" s="45" t="s">
        <v>1719</v>
      </c>
      <c r="L111" s="45" t="s">
        <v>1923</v>
      </c>
      <c r="M111" s="45" t="s">
        <v>1720</v>
      </c>
      <c r="N111" s="44" t="s">
        <v>1926</v>
      </c>
      <c r="P111" s="45"/>
    </row>
    <row r="112" spans="1:16">
      <c r="A112" s="45" t="s">
        <v>530</v>
      </c>
      <c r="B112" s="45" t="s">
        <v>861</v>
      </c>
      <c r="C112" s="45" t="s">
        <v>531</v>
      </c>
      <c r="D112" s="45" t="s">
        <v>1245</v>
      </c>
      <c r="E112" s="45" t="s">
        <v>1927</v>
      </c>
      <c r="F112" s="45" t="s">
        <v>2391</v>
      </c>
      <c r="G112" s="45" t="s">
        <v>1928</v>
      </c>
      <c r="H112" s="45" t="s">
        <v>2391</v>
      </c>
      <c r="I112" s="45" t="s">
        <v>1929</v>
      </c>
      <c r="J112" s="45" t="s">
        <v>2391</v>
      </c>
      <c r="K112" s="45" t="s">
        <v>1141</v>
      </c>
      <c r="L112" s="44" t="s">
        <v>2303</v>
      </c>
      <c r="N112" s="45"/>
      <c r="O112" s="45"/>
      <c r="P112" s="45"/>
    </row>
    <row r="113" spans="1:16">
      <c r="A113" s="45" t="s">
        <v>392</v>
      </c>
      <c r="B113" s="45" t="s">
        <v>861</v>
      </c>
      <c r="C113" s="45" t="s">
        <v>393</v>
      </c>
      <c r="D113" s="45" t="s">
        <v>1245</v>
      </c>
      <c r="E113" s="45" t="s">
        <v>1930</v>
      </c>
      <c r="F113" s="45" t="s">
        <v>2391</v>
      </c>
      <c r="G113" s="45" t="s">
        <v>1931</v>
      </c>
      <c r="H113" s="45" t="s">
        <v>2391</v>
      </c>
      <c r="I113" s="45" t="s">
        <v>1932</v>
      </c>
      <c r="J113" s="45" t="s">
        <v>2391</v>
      </c>
      <c r="K113" s="45" t="s">
        <v>1141</v>
      </c>
      <c r="L113" s="44" t="s">
        <v>2327</v>
      </c>
      <c r="N113" s="45"/>
      <c r="O113" s="45"/>
      <c r="P113" s="45"/>
    </row>
    <row r="114" spans="1:16">
      <c r="A114" s="45" t="s">
        <v>528</v>
      </c>
      <c r="B114" s="45" t="s">
        <v>861</v>
      </c>
      <c r="C114" s="45" t="s">
        <v>529</v>
      </c>
      <c r="D114" s="45" t="s">
        <v>1245</v>
      </c>
      <c r="E114" s="45" t="s">
        <v>1933</v>
      </c>
      <c r="F114" s="45" t="s">
        <v>2390</v>
      </c>
      <c r="G114" s="45" t="s">
        <v>1934</v>
      </c>
      <c r="H114" s="45" t="s">
        <v>2390</v>
      </c>
      <c r="I114" s="45" t="s">
        <v>1935</v>
      </c>
      <c r="J114" s="45" t="s">
        <v>2390</v>
      </c>
      <c r="K114" s="45" t="s">
        <v>1936</v>
      </c>
      <c r="L114" s="44" t="s">
        <v>2390</v>
      </c>
      <c r="N114" s="45"/>
      <c r="O114" s="45"/>
      <c r="P114" s="45"/>
    </row>
    <row r="115" spans="1:16">
      <c r="A115" s="45" t="s">
        <v>445</v>
      </c>
      <c r="B115" s="45" t="s">
        <v>861</v>
      </c>
      <c r="C115" s="45" t="s">
        <v>446</v>
      </c>
      <c r="D115" s="45" t="s">
        <v>1245</v>
      </c>
      <c r="E115" s="45" t="s">
        <v>1937</v>
      </c>
      <c r="F115" s="45" t="s">
        <v>2390</v>
      </c>
      <c r="G115" s="45" t="s">
        <v>1938</v>
      </c>
      <c r="H115" s="44" t="s">
        <v>2390</v>
      </c>
      <c r="J115" s="45"/>
      <c r="K115" s="45" t="s">
        <v>1939</v>
      </c>
      <c r="L115" s="44" t="s">
        <v>2390</v>
      </c>
      <c r="N115" s="45"/>
      <c r="O115" s="45"/>
      <c r="P115" s="45"/>
    </row>
    <row r="116" spans="1:16">
      <c r="A116" s="45" t="s">
        <v>497</v>
      </c>
      <c r="B116" s="45"/>
      <c r="C116" s="45" t="s">
        <v>498</v>
      </c>
      <c r="D116" s="43" t="s">
        <v>1437</v>
      </c>
      <c r="E116" s="45" t="s">
        <v>1940</v>
      </c>
      <c r="F116" s="45" t="s">
        <v>1717</v>
      </c>
      <c r="G116" s="45" t="s">
        <v>1941</v>
      </c>
      <c r="H116" s="44" t="s">
        <v>1717</v>
      </c>
      <c r="K116" s="45" t="s">
        <v>1719</v>
      </c>
      <c r="L116" s="45" t="s">
        <v>1717</v>
      </c>
      <c r="M116" s="45" t="s">
        <v>1720</v>
      </c>
      <c r="N116" s="44" t="s">
        <v>1721</v>
      </c>
      <c r="P116" s="43"/>
    </row>
    <row r="117" spans="1:16">
      <c r="A117" s="45" t="s">
        <v>493</v>
      </c>
      <c r="B117" s="45"/>
      <c r="C117" s="45" t="s">
        <v>494</v>
      </c>
      <c r="D117" s="43" t="s">
        <v>1437</v>
      </c>
      <c r="E117" s="45" t="s">
        <v>1681</v>
      </c>
      <c r="F117" s="45" t="s">
        <v>2359</v>
      </c>
      <c r="G117" s="45" t="s">
        <v>1942</v>
      </c>
      <c r="H117" s="45" t="s">
        <v>2359</v>
      </c>
      <c r="I117" s="45" t="s">
        <v>1682</v>
      </c>
      <c r="J117" s="45" t="s">
        <v>2359</v>
      </c>
      <c r="K117" s="45" t="s">
        <v>1683</v>
      </c>
      <c r="L117" s="44" t="s">
        <v>2359</v>
      </c>
      <c r="N117" s="45"/>
      <c r="O117" s="45"/>
      <c r="P117" s="43"/>
    </row>
    <row r="118" spans="1:16">
      <c r="A118" s="45" t="s">
        <v>406</v>
      </c>
      <c r="B118" s="45"/>
      <c r="C118" s="45" t="s">
        <v>407</v>
      </c>
      <c r="D118" s="43" t="s">
        <v>1437</v>
      </c>
      <c r="E118" s="45" t="s">
        <v>1942</v>
      </c>
      <c r="F118" s="45" t="s">
        <v>2359</v>
      </c>
      <c r="G118" s="45" t="s">
        <v>1943</v>
      </c>
      <c r="H118" s="45" t="s">
        <v>2359</v>
      </c>
      <c r="I118" s="45" t="s">
        <v>1681</v>
      </c>
      <c r="J118" s="45" t="s">
        <v>2359</v>
      </c>
      <c r="K118" s="45" t="s">
        <v>1683</v>
      </c>
      <c r="L118" s="44" t="s">
        <v>2359</v>
      </c>
      <c r="N118" s="45"/>
      <c r="O118" s="45"/>
      <c r="P118" s="43"/>
    </row>
    <row r="119" spans="1:16">
      <c r="A119" s="45" t="s">
        <v>571</v>
      </c>
      <c r="B119" s="45"/>
      <c r="C119" s="45" t="s">
        <v>572</v>
      </c>
      <c r="D119" s="43" t="s">
        <v>1437</v>
      </c>
      <c r="E119" s="45" t="s">
        <v>1690</v>
      </c>
      <c r="F119" s="45" t="s">
        <v>2389</v>
      </c>
      <c r="G119" s="45" t="s">
        <v>1691</v>
      </c>
      <c r="H119" s="44" t="s">
        <v>2388</v>
      </c>
      <c r="K119" s="45" t="s">
        <v>1018</v>
      </c>
      <c r="L119" s="44" t="s">
        <v>1019</v>
      </c>
      <c r="N119" s="45"/>
      <c r="O119" s="45"/>
      <c r="P119" s="43"/>
    </row>
    <row r="120" spans="1:16">
      <c r="A120" s="45" t="s">
        <v>371</v>
      </c>
      <c r="B120" s="45" t="s">
        <v>861</v>
      </c>
      <c r="C120" s="45" t="s">
        <v>372</v>
      </c>
      <c r="D120" s="43" t="s">
        <v>1437</v>
      </c>
      <c r="E120" s="45" t="s">
        <v>1944</v>
      </c>
      <c r="F120" s="44" t="s">
        <v>2306</v>
      </c>
      <c r="H120" s="45"/>
      <c r="I120" s="45"/>
      <c r="J120" s="45"/>
      <c r="K120" s="45" t="s">
        <v>1518</v>
      </c>
      <c r="L120" s="45" t="s">
        <v>2306</v>
      </c>
      <c r="M120" s="45" t="s">
        <v>883</v>
      </c>
      <c r="N120" s="44" t="s">
        <v>881</v>
      </c>
      <c r="P120" s="43"/>
    </row>
    <row r="121" spans="1:16">
      <c r="A121" s="45" t="s">
        <v>489</v>
      </c>
      <c r="B121" s="45"/>
      <c r="C121" s="45" t="s">
        <v>490</v>
      </c>
      <c r="D121" s="43" t="s">
        <v>1437</v>
      </c>
      <c r="E121" s="45" t="s">
        <v>1945</v>
      </c>
      <c r="F121" s="44" t="s">
        <v>2306</v>
      </c>
      <c r="H121" s="45"/>
      <c r="I121" s="45"/>
      <c r="J121" s="45"/>
      <c r="K121" s="45" t="s">
        <v>1518</v>
      </c>
      <c r="L121" s="45" t="s">
        <v>2306</v>
      </c>
      <c r="M121" s="45" t="s">
        <v>883</v>
      </c>
      <c r="N121" s="44" t="s">
        <v>881</v>
      </c>
      <c r="P121" s="43"/>
    </row>
    <row r="122" spans="1:16">
      <c r="A122" s="45" t="s">
        <v>579</v>
      </c>
      <c r="B122" s="45"/>
      <c r="C122" s="45" t="s">
        <v>580</v>
      </c>
      <c r="D122" s="43" t="s">
        <v>1437</v>
      </c>
      <c r="E122" s="45" t="s">
        <v>1946</v>
      </c>
      <c r="F122" s="45" t="s">
        <v>2323</v>
      </c>
      <c r="G122" s="45" t="s">
        <v>1947</v>
      </c>
      <c r="H122" s="44" t="s">
        <v>2323</v>
      </c>
      <c r="J122" s="45"/>
      <c r="K122" s="45" t="s">
        <v>1620</v>
      </c>
      <c r="L122" s="45" t="s">
        <v>2323</v>
      </c>
      <c r="M122" s="45" t="s">
        <v>883</v>
      </c>
      <c r="N122" s="44" t="s">
        <v>2387</v>
      </c>
      <c r="P122" s="43"/>
    </row>
    <row r="123" spans="1:16">
      <c r="A123" s="45" t="s">
        <v>585</v>
      </c>
      <c r="B123" s="45"/>
      <c r="C123" s="45" t="s">
        <v>586</v>
      </c>
      <c r="D123" s="43" t="s">
        <v>1437</v>
      </c>
      <c r="E123" s="45" t="s">
        <v>1948</v>
      </c>
      <c r="F123" s="45" t="s">
        <v>2386</v>
      </c>
      <c r="G123" s="45" t="s">
        <v>1949</v>
      </c>
      <c r="H123" s="45" t="s">
        <v>2386</v>
      </c>
      <c r="I123" s="45" t="s">
        <v>1950</v>
      </c>
      <c r="J123" s="45" t="s">
        <v>2386</v>
      </c>
      <c r="K123" s="45" t="s">
        <v>1887</v>
      </c>
      <c r="L123" s="45" t="s">
        <v>2386</v>
      </c>
      <c r="M123" s="45" t="s">
        <v>1888</v>
      </c>
      <c r="N123" s="44" t="s">
        <v>2364</v>
      </c>
      <c r="P123" s="43"/>
    </row>
    <row r="124" spans="1:16">
      <c r="A124" s="45" t="s">
        <v>573</v>
      </c>
      <c r="B124" s="45"/>
      <c r="C124" s="45" t="s">
        <v>574</v>
      </c>
      <c r="D124" s="43" t="s">
        <v>1437</v>
      </c>
      <c r="E124" s="45" t="s">
        <v>1948</v>
      </c>
      <c r="F124" s="45" t="s">
        <v>2386</v>
      </c>
      <c r="G124" s="45" t="s">
        <v>1949</v>
      </c>
      <c r="H124" s="45" t="s">
        <v>2386</v>
      </c>
      <c r="I124" s="45" t="s">
        <v>1950</v>
      </c>
      <c r="J124" s="45" t="s">
        <v>2386</v>
      </c>
      <c r="K124" s="45" t="s">
        <v>1887</v>
      </c>
      <c r="L124" s="45" t="s">
        <v>2386</v>
      </c>
      <c r="M124" s="45" t="s">
        <v>1888</v>
      </c>
      <c r="N124" s="44" t="s">
        <v>2364</v>
      </c>
      <c r="P124" s="43"/>
    </row>
    <row r="125" spans="1:16">
      <c r="A125" s="45" t="s">
        <v>575</v>
      </c>
      <c r="B125" s="45"/>
      <c r="C125" s="45" t="s">
        <v>576</v>
      </c>
      <c r="D125" s="43" t="s">
        <v>1437</v>
      </c>
      <c r="E125" s="45" t="s">
        <v>1625</v>
      </c>
      <c r="F125" s="45" t="s">
        <v>1626</v>
      </c>
      <c r="G125" s="45" t="s">
        <v>1627</v>
      </c>
      <c r="H125" s="45" t="s">
        <v>2365</v>
      </c>
      <c r="I125" s="45" t="s">
        <v>1628</v>
      </c>
      <c r="J125" s="45" t="s">
        <v>1629</v>
      </c>
      <c r="K125" s="45" t="s">
        <v>1630</v>
      </c>
      <c r="L125" s="44" t="s">
        <v>1626</v>
      </c>
      <c r="O125" s="45"/>
      <c r="P125" s="43"/>
    </row>
    <row r="126" spans="1:16">
      <c r="A126" s="45" t="s">
        <v>404</v>
      </c>
      <c r="B126" s="45"/>
      <c r="C126" s="45" t="s">
        <v>405</v>
      </c>
      <c r="D126" s="43" t="s">
        <v>1437</v>
      </c>
      <c r="E126" s="45" t="s">
        <v>1951</v>
      </c>
      <c r="F126" s="45" t="s">
        <v>2312</v>
      </c>
      <c r="G126" s="45" t="s">
        <v>1952</v>
      </c>
      <c r="H126" s="44" t="s">
        <v>2312</v>
      </c>
      <c r="J126" s="45"/>
      <c r="K126" s="45" t="s">
        <v>1554</v>
      </c>
      <c r="L126" s="44" t="s">
        <v>2312</v>
      </c>
      <c r="N126" s="45"/>
      <c r="O126" s="45"/>
      <c r="P126" s="43"/>
    </row>
    <row r="127" spans="1:16">
      <c r="A127" s="45" t="s">
        <v>499</v>
      </c>
      <c r="B127" s="45"/>
      <c r="C127" s="45" t="s">
        <v>500</v>
      </c>
      <c r="D127" s="43" t="s">
        <v>1437</v>
      </c>
      <c r="E127" s="45" t="s">
        <v>1953</v>
      </c>
      <c r="F127" s="45" t="s">
        <v>2385</v>
      </c>
      <c r="G127" s="45" t="s">
        <v>1954</v>
      </c>
      <c r="H127" s="44" t="s">
        <v>2385</v>
      </c>
      <c r="J127" s="45"/>
      <c r="K127" s="45" t="s">
        <v>1620</v>
      </c>
      <c r="L127" s="45" t="s">
        <v>2323</v>
      </c>
      <c r="M127" s="45" t="s">
        <v>883</v>
      </c>
      <c r="N127" s="44" t="s">
        <v>881</v>
      </c>
      <c r="P127" s="43"/>
    </row>
    <row r="128" spans="1:16">
      <c r="A128" s="45" t="s">
        <v>577</v>
      </c>
      <c r="B128" s="45"/>
      <c r="C128" s="45" t="s">
        <v>578</v>
      </c>
      <c r="D128" s="43" t="s">
        <v>1437</v>
      </c>
      <c r="E128" s="45" t="s">
        <v>1955</v>
      </c>
      <c r="F128" s="45" t="s">
        <v>1544</v>
      </c>
      <c r="G128" s="45" t="s">
        <v>1956</v>
      </c>
      <c r="H128" s="45" t="s">
        <v>1544</v>
      </c>
      <c r="I128" s="45" t="s">
        <v>1957</v>
      </c>
      <c r="J128" s="45" t="s">
        <v>1544</v>
      </c>
      <c r="K128" s="45" t="s">
        <v>1847</v>
      </c>
      <c r="L128" s="44" t="s">
        <v>1544</v>
      </c>
      <c r="P128" s="43"/>
    </row>
    <row r="129" spans="1:16">
      <c r="A129" s="45" t="s">
        <v>491</v>
      </c>
      <c r="B129" s="45"/>
      <c r="C129" s="45" t="s">
        <v>492</v>
      </c>
      <c r="D129" s="43" t="s">
        <v>1437</v>
      </c>
      <c r="E129" s="45" t="s">
        <v>1642</v>
      </c>
      <c r="F129" s="45" t="s">
        <v>1879</v>
      </c>
      <c r="G129" s="45" t="s">
        <v>1640</v>
      </c>
      <c r="H129" s="45" t="s">
        <v>1879</v>
      </c>
      <c r="I129" s="45" t="s">
        <v>1880</v>
      </c>
      <c r="J129" s="45" t="s">
        <v>1879</v>
      </c>
      <c r="K129" s="51" t="s">
        <v>1644</v>
      </c>
      <c r="L129" s="51" t="s">
        <v>2228</v>
      </c>
      <c r="M129" s="45" t="s">
        <v>1881</v>
      </c>
      <c r="N129" s="44" t="s">
        <v>1879</v>
      </c>
      <c r="P129" s="43"/>
    </row>
    <row r="130" spans="1:16">
      <c r="A130" s="45" t="s">
        <v>587</v>
      </c>
      <c r="B130" s="45" t="s">
        <v>861</v>
      </c>
      <c r="C130" s="45" t="s">
        <v>588</v>
      </c>
      <c r="D130" s="43" t="s">
        <v>1437</v>
      </c>
      <c r="E130" s="45" t="s">
        <v>1958</v>
      </c>
      <c r="F130" s="45" t="s">
        <v>2314</v>
      </c>
      <c r="G130" s="45" t="s">
        <v>1959</v>
      </c>
      <c r="H130" s="45" t="s">
        <v>2314</v>
      </c>
      <c r="I130" s="45" t="s">
        <v>1960</v>
      </c>
      <c r="J130" s="45" t="s">
        <v>2314</v>
      </c>
      <c r="K130" s="45" t="s">
        <v>1576</v>
      </c>
      <c r="L130" s="45" t="s">
        <v>1577</v>
      </c>
      <c r="M130" s="45" t="s">
        <v>1961</v>
      </c>
      <c r="N130" s="44" t="s">
        <v>2366</v>
      </c>
      <c r="P130" s="43"/>
    </row>
    <row r="131" spans="1:16">
      <c r="A131" s="45" t="s">
        <v>408</v>
      </c>
      <c r="B131" s="45" t="s">
        <v>861</v>
      </c>
      <c r="C131" s="45" t="s">
        <v>409</v>
      </c>
      <c r="D131" s="43" t="s">
        <v>1437</v>
      </c>
      <c r="E131" s="45" t="s">
        <v>1962</v>
      </c>
      <c r="F131" s="45" t="s">
        <v>2314</v>
      </c>
      <c r="G131" s="45" t="s">
        <v>1963</v>
      </c>
      <c r="H131" s="45" t="s">
        <v>2314</v>
      </c>
      <c r="I131" s="45" t="s">
        <v>1964</v>
      </c>
      <c r="J131" s="45" t="s">
        <v>2314</v>
      </c>
      <c r="K131" s="45" t="s">
        <v>1576</v>
      </c>
      <c r="L131" s="45" t="s">
        <v>1577</v>
      </c>
      <c r="M131" s="45" t="s">
        <v>1965</v>
      </c>
      <c r="N131" s="44" t="s">
        <v>2314</v>
      </c>
      <c r="P131" s="43"/>
    </row>
    <row r="132" spans="1:16">
      <c r="A132" s="45" t="s">
        <v>487</v>
      </c>
      <c r="B132" s="45" t="s">
        <v>861</v>
      </c>
      <c r="C132" s="45" t="s">
        <v>488</v>
      </c>
      <c r="D132" s="43" t="s">
        <v>1437</v>
      </c>
      <c r="E132" s="45" t="s">
        <v>932</v>
      </c>
      <c r="F132" s="45" t="s">
        <v>2314</v>
      </c>
      <c r="G132" s="45" t="s">
        <v>1966</v>
      </c>
      <c r="H132" s="45" t="s">
        <v>2314</v>
      </c>
      <c r="I132" s="45" t="s">
        <v>1967</v>
      </c>
      <c r="J132" s="45" t="s">
        <v>2314</v>
      </c>
      <c r="K132" s="45" t="s">
        <v>1576</v>
      </c>
      <c r="L132" s="45" t="s">
        <v>1577</v>
      </c>
      <c r="M132" s="45" t="s">
        <v>1968</v>
      </c>
      <c r="N132" s="44" t="s">
        <v>2319</v>
      </c>
      <c r="P132" s="43"/>
    </row>
    <row r="133" spans="1:16">
      <c r="A133" s="45" t="s">
        <v>369</v>
      </c>
      <c r="B133" s="45" t="s">
        <v>861</v>
      </c>
      <c r="C133" s="45" t="s">
        <v>370</v>
      </c>
      <c r="D133" s="43" t="s">
        <v>1437</v>
      </c>
      <c r="E133" s="45" t="s">
        <v>1969</v>
      </c>
      <c r="F133" s="45" t="s">
        <v>2314</v>
      </c>
      <c r="G133" s="45" t="s">
        <v>1970</v>
      </c>
      <c r="H133" s="45" t="s">
        <v>2314</v>
      </c>
      <c r="I133" s="45" t="s">
        <v>1971</v>
      </c>
      <c r="J133" s="45" t="s">
        <v>2314</v>
      </c>
      <c r="K133" s="45" t="s">
        <v>1576</v>
      </c>
      <c r="L133" s="45" t="s">
        <v>1577</v>
      </c>
      <c r="M133" s="45" t="s">
        <v>1972</v>
      </c>
      <c r="N133" s="44" t="s">
        <v>2314</v>
      </c>
      <c r="P133" s="43"/>
    </row>
    <row r="134" spans="1:16">
      <c r="A134" s="45" t="s">
        <v>581</v>
      </c>
      <c r="B134" s="45" t="s">
        <v>861</v>
      </c>
      <c r="C134" s="45" t="s">
        <v>582</v>
      </c>
      <c r="D134" s="43" t="s">
        <v>1437</v>
      </c>
      <c r="E134" s="45" t="s">
        <v>1973</v>
      </c>
      <c r="F134" s="45" t="s">
        <v>2341</v>
      </c>
      <c r="G134" s="45" t="s">
        <v>1974</v>
      </c>
      <c r="H134" s="45" t="s">
        <v>2341</v>
      </c>
      <c r="I134" s="45" t="s">
        <v>1975</v>
      </c>
      <c r="J134" s="45" t="s">
        <v>2341</v>
      </c>
      <c r="K134" s="45" t="s">
        <v>1754</v>
      </c>
      <c r="L134" s="45" t="s">
        <v>2341</v>
      </c>
      <c r="M134" s="45"/>
      <c r="N134" s="45"/>
      <c r="O134" s="45"/>
      <c r="P134" s="45"/>
    </row>
    <row r="135" spans="1:16">
      <c r="A135" s="45" t="s">
        <v>410</v>
      </c>
      <c r="B135" s="45" t="s">
        <v>861</v>
      </c>
      <c r="C135" s="45" t="s">
        <v>411</v>
      </c>
      <c r="D135" s="43" t="s">
        <v>1437</v>
      </c>
      <c r="E135" s="45" t="s">
        <v>1976</v>
      </c>
      <c r="F135" s="45" t="s">
        <v>2367</v>
      </c>
      <c r="G135" s="45" t="s">
        <v>1977</v>
      </c>
      <c r="H135" s="45" t="s">
        <v>2367</v>
      </c>
      <c r="I135" s="45" t="s">
        <v>1978</v>
      </c>
      <c r="J135" s="45" t="s">
        <v>2367</v>
      </c>
      <c r="K135" s="45" t="s">
        <v>1979</v>
      </c>
      <c r="L135" s="45" t="s">
        <v>2367</v>
      </c>
      <c r="M135" s="45" t="s">
        <v>1980</v>
      </c>
      <c r="N135" s="45" t="s">
        <v>2384</v>
      </c>
      <c r="O135" s="45"/>
      <c r="P135" s="45"/>
    </row>
    <row r="136" spans="1:16">
      <c r="A136" s="45" t="s">
        <v>412</v>
      </c>
      <c r="B136" s="45" t="s">
        <v>861</v>
      </c>
      <c r="C136" s="45" t="s">
        <v>413</v>
      </c>
      <c r="D136" s="43" t="s">
        <v>1437</v>
      </c>
      <c r="E136" s="45" t="s">
        <v>1981</v>
      </c>
      <c r="F136" s="45" t="s">
        <v>2368</v>
      </c>
      <c r="G136" s="45" t="s">
        <v>1982</v>
      </c>
      <c r="H136" s="45" t="s">
        <v>2368</v>
      </c>
      <c r="I136" s="45" t="s">
        <v>1983</v>
      </c>
      <c r="J136" s="45" t="s">
        <v>2368</v>
      </c>
      <c r="K136" s="45" t="s">
        <v>1984</v>
      </c>
      <c r="L136" s="45" t="s">
        <v>2393</v>
      </c>
      <c r="M136" s="45" t="s">
        <v>1985</v>
      </c>
      <c r="N136" s="44" t="s">
        <v>2368</v>
      </c>
      <c r="P136" s="43"/>
    </row>
    <row r="137" spans="1:16">
      <c r="A137" s="45" t="s">
        <v>583</v>
      </c>
      <c r="B137" s="45" t="s">
        <v>861</v>
      </c>
      <c r="C137" s="45" t="s">
        <v>584</v>
      </c>
      <c r="D137" s="43" t="s">
        <v>1437</v>
      </c>
      <c r="E137" s="45" t="s">
        <v>1986</v>
      </c>
      <c r="F137" s="45" t="s">
        <v>2348</v>
      </c>
      <c r="G137" s="45" t="s">
        <v>1987</v>
      </c>
      <c r="H137" s="45" t="s">
        <v>2348</v>
      </c>
      <c r="I137" s="45" t="s">
        <v>1988</v>
      </c>
      <c r="J137" s="45" t="s">
        <v>2348</v>
      </c>
      <c r="K137" s="45" t="s">
        <v>1708</v>
      </c>
      <c r="L137" s="44" t="s">
        <v>2348</v>
      </c>
      <c r="N137" s="45"/>
      <c r="O137" s="45"/>
      <c r="P137" s="45"/>
    </row>
    <row r="138" spans="1:16">
      <c r="A138" s="45" t="s">
        <v>495</v>
      </c>
      <c r="B138" s="45" t="s">
        <v>861</v>
      </c>
      <c r="C138" s="45" t="s">
        <v>496</v>
      </c>
      <c r="D138" s="43" t="s">
        <v>1437</v>
      </c>
      <c r="E138" s="45" t="s">
        <v>1989</v>
      </c>
      <c r="F138" s="44" t="s">
        <v>2345</v>
      </c>
      <c r="I138" s="45"/>
      <c r="J138" s="45"/>
      <c r="K138" s="45" t="s">
        <v>1990</v>
      </c>
      <c r="L138" s="45" t="s">
        <v>2369</v>
      </c>
      <c r="M138" s="45" t="s">
        <v>1991</v>
      </c>
      <c r="N138" s="44" t="s">
        <v>2345</v>
      </c>
      <c r="P138" s="45"/>
    </row>
    <row r="139" spans="1:16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</row>
    <row r="140" spans="1:16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</row>
    <row r="142" spans="1:16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</row>
    <row r="143" spans="1:16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</row>
    <row r="144" spans="1:16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</row>
    <row r="145" spans="1:16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</row>
    <row r="146" spans="1:16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</row>
    <row r="147" spans="1:16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</row>
    <row r="148" spans="1:16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</row>
    <row r="149" spans="1:16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</row>
    <row r="150" spans="1:16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</row>
    <row r="151" spans="1:16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</row>
    <row r="152" spans="1:16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</row>
    <row r="153" spans="1:16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</row>
    <row r="154" spans="1:16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</row>
    <row r="155" spans="1:16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</row>
    <row r="156" spans="1:16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</row>
    <row r="157" spans="1:16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</row>
    <row r="158" spans="1:16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</row>
    <row r="159" spans="1:16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</row>
    <row r="160" spans="1:16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</row>
    <row r="161" spans="1:16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</row>
    <row r="162" spans="1:16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</row>
    <row r="163" spans="1:16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</row>
    <row r="164" spans="1:16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</row>
    <row r="165" spans="1:16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</row>
    <row r="166" spans="1:16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</row>
    <row r="167" spans="1:16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</row>
    <row r="168" spans="1:16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</row>
    <row r="169" spans="1:16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</row>
    <row r="170" spans="1:16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</row>
    <row r="171" spans="1:16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</row>
    <row r="172" spans="1:16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</row>
    <row r="173" spans="1:16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</row>
    <row r="174" spans="1:16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</row>
    <row r="175" spans="1:16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</row>
    <row r="176" spans="1:16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</row>
    <row r="177" spans="1:16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</row>
    <row r="178" spans="1:16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</row>
    <row r="179" spans="1:16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</row>
    <row r="180" spans="1:16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</row>
    <row r="181" spans="1:16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</row>
    <row r="182" spans="1:16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</row>
    <row r="183" spans="1:16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</row>
    <row r="184" spans="1:16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</row>
    <row r="185" spans="1:16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</row>
    <row r="186" spans="1:16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</row>
    <row r="187" spans="1:16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</row>
    <row r="188" spans="1:16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</row>
    <row r="189" spans="1:16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</row>
    <row r="190" spans="1:16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</row>
    <row r="191" spans="1:16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</row>
    <row r="192" spans="1:16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</row>
    <row r="193" spans="1:16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</row>
    <row r="194" spans="1:16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</row>
    <row r="195" spans="1:16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</row>
    <row r="196" spans="1:16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</row>
    <row r="197" spans="1:16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</row>
    <row r="198" spans="1:16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</row>
    <row r="199" spans="1:16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</row>
    <row r="200" spans="1:16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</row>
    <row r="201" spans="1:16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</row>
    <row r="202" spans="1:16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</row>
    <row r="203" spans="1:16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</row>
    <row r="204" spans="1:16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</row>
    <row r="205" spans="1:16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</row>
    <row r="206" spans="1:16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</row>
    <row r="207" spans="1:16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</row>
    <row r="208" spans="1:16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</row>
    <row r="209" spans="1:16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</row>
    <row r="210" spans="1:16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</row>
    <row r="211" spans="1:16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</row>
    <row r="212" spans="1:16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</row>
    <row r="213" spans="1:16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</row>
    <row r="214" spans="1:16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</row>
    <row r="215" spans="1:16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</row>
    <row r="216" spans="1:16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</row>
    <row r="217" spans="1:16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</row>
    <row r="218" spans="1:16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</row>
    <row r="219" spans="1:16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</row>
    <row r="220" spans="1:16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</row>
    <row r="221" spans="1:16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</row>
    <row r="222" spans="1:16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</row>
    <row r="223" spans="1:16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</row>
    <row r="224" spans="1:16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</row>
    <row r="225" spans="1:16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</row>
    <row r="226" spans="1:16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</row>
    <row r="227" spans="1:16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</row>
    <row r="228" spans="1:16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</row>
    <row r="229" spans="1:16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</row>
    <row r="230" spans="1:16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</row>
    <row r="231" spans="1:16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</row>
    <row r="232" spans="1:16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</row>
    <row r="233" spans="1:16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</row>
    <row r="234" spans="1:16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</row>
    <row r="235" spans="1:16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</row>
    <row r="236" spans="1:16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</row>
    <row r="237" spans="1:16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</row>
    <row r="238" spans="1:16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</row>
    <row r="239" spans="1:16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</row>
    <row r="240" spans="1:16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</row>
    <row r="241" spans="1:16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</row>
    <row r="242" spans="1:16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</row>
    <row r="243" spans="1:16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</row>
    <row r="244" spans="1:16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</row>
    <row r="245" spans="1:16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</row>
    <row r="246" spans="1:16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</row>
    <row r="247" spans="1:16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</row>
    <row r="248" spans="1:16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</row>
    <row r="249" spans="1:16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</row>
    <row r="250" spans="1:16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</row>
    <row r="251" spans="1:16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</row>
    <row r="252" spans="1:16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</row>
    <row r="253" spans="1:16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</row>
    <row r="254" spans="1:16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</row>
    <row r="255" spans="1:16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</row>
    <row r="256" spans="1:16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</row>
    <row r="257" spans="1:16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</row>
    <row r="258" spans="1:16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</row>
    <row r="259" spans="1:16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</row>
    <row r="260" spans="1:16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</row>
    <row r="261" spans="1:16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</row>
    <row r="262" spans="1:16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</row>
    <row r="263" spans="1:16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</row>
    <row r="264" spans="1:16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</row>
    <row r="265" spans="1:16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</row>
    <row r="266" spans="1:16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</row>
    <row r="267" spans="1:16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</row>
    <row r="268" spans="1:16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</row>
    <row r="269" spans="1:16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</row>
    <row r="270" spans="1:16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</row>
    <row r="271" spans="1:16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</row>
    <row r="272" spans="1:16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</row>
    <row r="273" spans="1:16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</row>
    <row r="274" spans="1:16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</row>
    <row r="275" spans="1:16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</row>
    <row r="276" spans="1:16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</row>
    <row r="277" spans="1:16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</row>
    <row r="278" spans="1:16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</row>
    <row r="279" spans="1:16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</row>
    <row r="280" spans="1:16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</row>
    <row r="281" spans="1:16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</row>
    <row r="282" spans="1:16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</row>
    <row r="283" spans="1:16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</row>
    <row r="284" spans="1:16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</row>
    <row r="285" spans="1:16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</row>
    <row r="286" spans="1:16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</row>
    <row r="287" spans="1:16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</row>
    <row r="288" spans="1:16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</row>
    <row r="289" spans="1:16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</row>
    <row r="290" spans="1:16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</row>
    <row r="291" spans="1:16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</row>
    <row r="292" spans="1:16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</row>
    <row r="293" spans="1:16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</row>
    <row r="294" spans="1:16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</row>
    <row r="295" spans="1:16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</row>
    <row r="296" spans="1:16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</row>
    <row r="297" spans="1:16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</row>
    <row r="298" spans="1:16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</row>
    <row r="299" spans="1:16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</row>
    <row r="300" spans="1:16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</row>
    <row r="301" spans="1:16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</row>
    <row r="302" spans="1:16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</row>
    <row r="303" spans="1:16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</row>
    <row r="304" spans="1:16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</row>
    <row r="305" spans="1:16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</row>
    <row r="306" spans="1:16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</row>
    <row r="307" spans="1:16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</row>
    <row r="308" spans="1:16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</row>
    <row r="309" spans="1:16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</row>
    <row r="310" spans="1:16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</row>
    <row r="311" spans="1:16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</row>
    <row r="312" spans="1:16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</row>
    <row r="313" spans="1:16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</row>
    <row r="314" spans="1:16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</row>
    <row r="315" spans="1:16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</row>
    <row r="316" spans="1:16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</row>
    <row r="317" spans="1:16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</row>
    <row r="318" spans="1:16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</row>
    <row r="319" spans="1:16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</row>
    <row r="320" spans="1:16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</row>
    <row r="321" spans="1:16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</row>
    <row r="322" spans="1:16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</row>
    <row r="323" spans="1:16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</row>
    <row r="324" spans="1:16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</row>
    <row r="325" spans="1:16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</row>
    <row r="326" spans="1:16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</row>
    <row r="327" spans="1:16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</row>
    <row r="328" spans="1:16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</row>
    <row r="329" spans="1:16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</row>
    <row r="330" spans="1:16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</row>
    <row r="331" spans="1:16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</row>
    <row r="332" spans="1:16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</row>
    <row r="333" spans="1:16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</row>
    <row r="334" spans="1:16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</row>
    <row r="335" spans="1:16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</row>
    <row r="336" spans="1:16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</row>
    <row r="337" spans="1:16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</row>
    <row r="338" spans="1:16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</row>
    <row r="339" spans="1:16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</row>
    <row r="340" spans="1:16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</row>
    <row r="341" spans="1:16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</row>
    <row r="342" spans="1:16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</row>
    <row r="343" spans="1:16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</row>
    <row r="344" spans="1:16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</row>
    <row r="345" spans="1:16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</row>
    <row r="346" spans="1:16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</row>
    <row r="347" spans="1:16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</row>
    <row r="348" spans="1:16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</row>
    <row r="349" spans="1:16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</row>
    <row r="350" spans="1:16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</row>
    <row r="351" spans="1:16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</row>
    <row r="352" spans="1:16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</row>
    <row r="353" spans="1:16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</row>
    <row r="354" spans="1:16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</row>
    <row r="355" spans="1:16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</row>
    <row r="356" spans="1:16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</row>
    <row r="357" spans="1:16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</row>
    <row r="358" spans="1:16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</row>
    <row r="359" spans="1:16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</row>
    <row r="360" spans="1:16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</row>
    <row r="361" spans="1:16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</row>
    <row r="362" spans="1:16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</row>
    <row r="363" spans="1:16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</row>
    <row r="364" spans="1:16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</row>
    <row r="365" spans="1:16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</row>
    <row r="366" spans="1:16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</row>
    <row r="367" spans="1:16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</row>
    <row r="368" spans="1:16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</row>
    <row r="369" spans="1:16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</row>
    <row r="370" spans="1:16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</row>
    <row r="371" spans="1:16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</row>
    <row r="372" spans="1:16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</row>
    <row r="373" spans="1:16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</row>
    <row r="374" spans="1:16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</row>
    <row r="375" spans="1:16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</row>
    <row r="376" spans="1:16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</row>
    <row r="377" spans="1:16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</row>
    <row r="378" spans="1:16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</row>
    <row r="379" spans="1:16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</row>
    <row r="380" spans="1:16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</row>
    <row r="381" spans="1:16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</row>
    <row r="382" spans="1:16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</row>
    <row r="383" spans="1:16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</row>
    <row r="384" spans="1:16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</row>
    <row r="385" spans="1:16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</row>
    <row r="386" spans="1:16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</row>
    <row r="387" spans="1:16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</row>
    <row r="388" spans="1:16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</row>
    <row r="389" spans="1:16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</row>
    <row r="390" spans="1:16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</row>
    <row r="391" spans="1:16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</row>
    <row r="392" spans="1:16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</row>
    <row r="393" spans="1:16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</row>
    <row r="394" spans="1:16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</row>
    <row r="395" spans="1:16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</row>
    <row r="396" spans="1:16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</row>
    <row r="397" spans="1:16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</row>
    <row r="398" spans="1:16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</row>
    <row r="399" spans="1:16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</row>
    <row r="400" spans="1:16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</row>
    <row r="401" spans="1:16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</row>
    <row r="402" spans="1:16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</row>
    <row r="403" spans="1:16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</row>
    <row r="404" spans="1:16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</row>
    <row r="405" spans="1:16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</row>
    <row r="406" spans="1:16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</row>
    <row r="407" spans="1:16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</row>
    <row r="408" spans="1:16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</row>
    <row r="409" spans="1:16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</row>
    <row r="410" spans="1:16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</row>
    <row r="411" spans="1:16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</row>
    <row r="412" spans="1:16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</row>
    <row r="413" spans="1:16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</row>
    <row r="414" spans="1:16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</row>
    <row r="415" spans="1:16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</row>
    <row r="416" spans="1:16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</row>
    <row r="417" spans="1:16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</row>
    <row r="418" spans="1:16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</row>
    <row r="419" spans="1:16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</row>
    <row r="420" spans="1:16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</row>
    <row r="421" spans="1:16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</row>
    <row r="422" spans="1:16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</row>
    <row r="423" spans="1:16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</row>
    <row r="424" spans="1:16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</row>
    <row r="425" spans="1:16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</row>
    <row r="426" spans="1:16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</row>
    <row r="427" spans="1:16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</row>
    <row r="428" spans="1:16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</row>
    <row r="429" spans="1:16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</row>
    <row r="430" spans="1:16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</row>
    <row r="431" spans="1:16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</row>
    <row r="432" spans="1:16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</row>
    <row r="433" spans="1:16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</row>
    <row r="434" spans="1:16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</row>
    <row r="435" spans="1:16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</row>
    <row r="436" spans="1:16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</row>
    <row r="437" spans="1:16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</row>
    <row r="438" spans="1:16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</row>
    <row r="439" spans="1:16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</row>
    <row r="440" spans="1:16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</row>
    <row r="441" spans="1:16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</row>
    <row r="442" spans="1:16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</row>
    <row r="443" spans="1:16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</row>
    <row r="444" spans="1:16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</row>
    <row r="445" spans="1:16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</row>
    <row r="446" spans="1:16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</row>
    <row r="447" spans="1:16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</row>
    <row r="448" spans="1:16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</row>
    <row r="449" spans="1:16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</row>
    <row r="450" spans="1:16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</row>
    <row r="451" spans="1:16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</row>
    <row r="452" spans="1:16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</row>
    <row r="453" spans="1:16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</row>
    <row r="454" spans="1:16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</row>
    <row r="455" spans="1:16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</row>
    <row r="456" spans="1:16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</row>
    <row r="457" spans="1:16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</row>
    <row r="458" spans="1:16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</row>
    <row r="459" spans="1:16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</row>
    <row r="460" spans="1:16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</row>
    <row r="461" spans="1:16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</row>
    <row r="462" spans="1:16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</row>
    <row r="463" spans="1:16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</row>
    <row r="464" spans="1:16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</row>
    <row r="465" spans="1:16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</row>
    <row r="466" spans="1:16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</row>
    <row r="467" spans="1:16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</row>
    <row r="468" spans="1:16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</row>
    <row r="469" spans="1:16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</row>
    <row r="470" spans="1:16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</row>
    <row r="471" spans="1:16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</row>
    <row r="472" spans="1:16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</row>
    <row r="473" spans="1:16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</row>
    <row r="474" spans="1:16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</row>
    <row r="475" spans="1:16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</row>
    <row r="476" spans="1:16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</row>
    <row r="477" spans="1:16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</row>
    <row r="478" spans="1:16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</row>
    <row r="479" spans="1:16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</row>
    <row r="480" spans="1:16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</row>
    <row r="481" spans="1:16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</row>
    <row r="482" spans="1:16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</row>
    <row r="483" spans="1:16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</row>
    <row r="484" spans="1:16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</row>
    <row r="485" spans="1:16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</row>
    <row r="486" spans="1:16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</row>
    <row r="487" spans="1:16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</row>
    <row r="488" spans="1:16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</row>
    <row r="489" spans="1:16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</row>
    <row r="490" spans="1:16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</row>
    <row r="491" spans="1:16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</row>
    <row r="492" spans="1:16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</row>
    <row r="493" spans="1:16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</row>
    <row r="494" spans="1:16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</row>
    <row r="495" spans="1:16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</row>
    <row r="496" spans="1:16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</row>
    <row r="497" spans="1:16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</row>
    <row r="498" spans="1:16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</row>
    <row r="499" spans="1:16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</row>
    <row r="500" spans="1:16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</row>
    <row r="501" spans="1:16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</row>
    <row r="502" spans="1:16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</row>
    <row r="503" spans="1:16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</row>
    <row r="504" spans="1:16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</row>
    <row r="505" spans="1:16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</row>
    <row r="506" spans="1:16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</row>
    <row r="507" spans="1:16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</row>
    <row r="508" spans="1:16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</row>
    <row r="509" spans="1:16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</row>
    <row r="510" spans="1:16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</row>
    <row r="511" spans="1:16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</row>
    <row r="512" spans="1:16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</row>
    <row r="513" spans="1:16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</row>
    <row r="514" spans="1:16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</row>
    <row r="515" spans="1:16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</row>
    <row r="516" spans="1:16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</row>
    <row r="517" spans="1:16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</row>
    <row r="518" spans="1:16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</row>
    <row r="519" spans="1:16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</row>
    <row r="520" spans="1:16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</row>
    <row r="521" spans="1:16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</row>
    <row r="522" spans="1:16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</row>
    <row r="523" spans="1:16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</row>
    <row r="524" spans="1:16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</row>
    <row r="525" spans="1:16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</row>
    <row r="526" spans="1:16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</row>
    <row r="527" spans="1:16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</row>
    <row r="528" spans="1:16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</row>
    <row r="529" spans="1:16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</row>
    <row r="530" spans="1:16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</row>
    <row r="531" spans="1:16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</row>
    <row r="532" spans="1:16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</row>
    <row r="533" spans="1:16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</row>
    <row r="534" spans="1:16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</row>
    <row r="535" spans="1:16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</row>
    <row r="536" spans="1:16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</row>
    <row r="537" spans="1:16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</row>
    <row r="538" spans="1:16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</row>
    <row r="539" spans="1:16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</row>
    <row r="540" spans="1:16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</row>
    <row r="541" spans="1:16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</row>
    <row r="542" spans="1:16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</row>
    <row r="543" spans="1:16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</row>
    <row r="544" spans="1:16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</row>
    <row r="545" spans="1:16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</row>
    <row r="546" spans="1:16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</row>
    <row r="547" spans="1:16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</row>
    <row r="548" spans="1:16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</row>
    <row r="549" spans="1:16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</row>
    <row r="550" spans="1:16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</row>
    <row r="551" spans="1:16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</row>
    <row r="552" spans="1:16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</row>
    <row r="553" spans="1:16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</row>
    <row r="554" spans="1:16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</row>
    <row r="555" spans="1:16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</row>
    <row r="556" spans="1:16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</row>
    <row r="557" spans="1:16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</row>
    <row r="558" spans="1:16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</row>
    <row r="559" spans="1:16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</row>
    <row r="560" spans="1:16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</row>
    <row r="561" spans="1:16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</row>
    <row r="562" spans="1:16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</row>
    <row r="563" spans="1:16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</row>
    <row r="564" spans="1:16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</row>
    <row r="565" spans="1:16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</row>
    <row r="566" spans="1:16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</row>
    <row r="567" spans="1:16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</row>
    <row r="568" spans="1:16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</row>
    <row r="569" spans="1:16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</row>
    <row r="570" spans="1:16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</row>
    <row r="571" spans="1:16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</row>
    <row r="572" spans="1:16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</row>
    <row r="573" spans="1:16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</row>
    <row r="574" spans="1:16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</row>
    <row r="575" spans="1:16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</row>
    <row r="576" spans="1:16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</row>
    <row r="577" spans="1:16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</row>
    <row r="578" spans="1:16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</row>
    <row r="579" spans="1:16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</row>
    <row r="580" spans="1:16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</row>
    <row r="581" spans="1:16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</row>
    <row r="582" spans="1:16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</row>
    <row r="583" spans="1:16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</row>
    <row r="584" spans="1:16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</row>
    <row r="585" spans="1:16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</row>
    <row r="586" spans="1:16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</row>
    <row r="587" spans="1:16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</row>
    <row r="588" spans="1:16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</row>
    <row r="589" spans="1:16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</row>
    <row r="590" spans="1:16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</row>
    <row r="591" spans="1:16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</row>
    <row r="592" spans="1:16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</row>
    <row r="593" spans="1:16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</row>
    <row r="594" spans="1:16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</row>
    <row r="595" spans="1:16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</row>
    <row r="596" spans="1:16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</row>
    <row r="597" spans="1:16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</row>
    <row r="598" spans="1:16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</row>
    <row r="599" spans="1:16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</row>
    <row r="600" spans="1:16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</row>
    <row r="601" spans="1:16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</row>
    <row r="602" spans="1:16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</row>
    <row r="603" spans="1:16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</row>
    <row r="604" spans="1:16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</row>
    <row r="605" spans="1:16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</row>
    <row r="606" spans="1:16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</row>
    <row r="607" spans="1:16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</row>
    <row r="608" spans="1:16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</row>
    <row r="609" spans="1:16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</row>
    <row r="610" spans="1:16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</row>
    <row r="611" spans="1:16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</row>
    <row r="612" spans="1:16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</row>
    <row r="613" spans="1:16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</row>
    <row r="614" spans="1:16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</row>
    <row r="615" spans="1:16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</row>
    <row r="616" spans="1:16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</row>
    <row r="617" spans="1:16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</row>
    <row r="618" spans="1:16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</row>
    <row r="619" spans="1:16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</row>
    <row r="620" spans="1:16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</row>
    <row r="621" spans="1:16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</row>
    <row r="622" spans="1:16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</row>
    <row r="623" spans="1:16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</row>
    <row r="624" spans="1:16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</row>
    <row r="625" spans="1:16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</row>
    <row r="626" spans="1:16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</row>
    <row r="627" spans="1:16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</row>
    <row r="628" spans="1:16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</row>
    <row r="629" spans="1:16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</row>
    <row r="630" spans="1:16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</row>
    <row r="631" spans="1:16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</row>
    <row r="632" spans="1:16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</row>
    <row r="633" spans="1:16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</row>
    <row r="634" spans="1:16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</row>
    <row r="635" spans="1:16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</row>
    <row r="636" spans="1:16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</row>
    <row r="637" spans="1:16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</row>
    <row r="638" spans="1:16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</row>
    <row r="639" spans="1:16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</row>
    <row r="640" spans="1:16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</row>
    <row r="641" spans="1:16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</row>
    <row r="642" spans="1:16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</row>
    <row r="643" spans="1:16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</row>
    <row r="644" spans="1:16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</row>
    <row r="645" spans="1:16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</row>
    <row r="646" spans="1:16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</row>
    <row r="647" spans="1:16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</row>
    <row r="648" spans="1:16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</row>
    <row r="649" spans="1:16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</row>
    <row r="650" spans="1:16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</row>
    <row r="651" spans="1:16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</row>
    <row r="652" spans="1:16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</row>
    <row r="653" spans="1:16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</row>
    <row r="654" spans="1:16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</row>
    <row r="655" spans="1:16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</row>
    <row r="656" spans="1:16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</row>
    <row r="657" spans="1:16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</row>
    <row r="658" spans="1:16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</row>
    <row r="659" spans="1:16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</row>
    <row r="660" spans="1:16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</row>
    <row r="661" spans="1:16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</row>
    <row r="662" spans="1:16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</row>
    <row r="663" spans="1:16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</row>
    <row r="664" spans="1:16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</row>
    <row r="665" spans="1:16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</row>
    <row r="666" spans="1:16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</row>
    <row r="667" spans="1:16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</row>
    <row r="668" spans="1:16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</row>
    <row r="669" spans="1:16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</row>
    <row r="670" spans="1:16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</row>
    <row r="671" spans="1:16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</row>
    <row r="672" spans="1:16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</row>
    <row r="673" spans="1:16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</row>
    <row r="674" spans="1:16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</row>
    <row r="675" spans="1:16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</row>
    <row r="676" spans="1:16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</row>
    <row r="677" spans="1:16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</row>
    <row r="678" spans="1:16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</row>
    <row r="679" spans="1:16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</row>
    <row r="680" spans="1:16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</row>
    <row r="681" spans="1:16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</row>
    <row r="682" spans="1:16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</row>
    <row r="683" spans="1:16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</row>
    <row r="684" spans="1:16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</row>
    <row r="685" spans="1:16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</row>
    <row r="686" spans="1:16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</row>
    <row r="687" spans="1:16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</row>
    <row r="688" spans="1:16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</row>
    <row r="689" spans="1:16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</row>
    <row r="690" spans="1:16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</row>
    <row r="691" spans="1:16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</row>
    <row r="692" spans="1:16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</row>
    <row r="693" spans="1:16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</row>
    <row r="694" spans="1:16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</row>
    <row r="695" spans="1:16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</row>
    <row r="696" spans="1:16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</row>
    <row r="697" spans="1:16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</row>
    <row r="698" spans="1:16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</row>
    <row r="699" spans="1:16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</row>
    <row r="700" spans="1:16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</row>
    <row r="701" spans="1:16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</row>
    <row r="702" spans="1:16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</row>
    <row r="703" spans="1:16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</row>
    <row r="704" spans="1:16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</row>
    <row r="705" spans="1:16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</row>
    <row r="706" spans="1:16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</row>
    <row r="707" spans="1:16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</row>
    <row r="708" spans="1:16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</row>
    <row r="709" spans="1:16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</row>
    <row r="710" spans="1:16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</row>
    <row r="711" spans="1:16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</row>
    <row r="712" spans="1:16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</row>
    <row r="713" spans="1:16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</row>
    <row r="714" spans="1:16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</row>
    <row r="715" spans="1:16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</row>
    <row r="716" spans="1:16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</row>
    <row r="717" spans="1:16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</row>
    <row r="718" spans="1:16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</row>
    <row r="719" spans="1:16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</row>
    <row r="720" spans="1:16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</row>
    <row r="721" spans="1:16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</row>
    <row r="722" spans="1:16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</row>
    <row r="723" spans="1:16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</row>
    <row r="724" spans="1:16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</row>
    <row r="725" spans="1:16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</row>
    <row r="726" spans="1:16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</row>
    <row r="727" spans="1:16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</row>
    <row r="728" spans="1:16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</row>
    <row r="729" spans="1:16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</row>
    <row r="730" spans="1:16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</row>
    <row r="731" spans="1:16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</row>
    <row r="732" spans="1:16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</row>
    <row r="733" spans="1:16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</row>
    <row r="734" spans="1:16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</row>
    <row r="735" spans="1:16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</row>
    <row r="736" spans="1:16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</row>
    <row r="737" spans="1:16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</row>
    <row r="738" spans="1:16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</row>
    <row r="739" spans="1:16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</row>
    <row r="740" spans="1:16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</row>
    <row r="741" spans="1:16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</row>
    <row r="742" spans="1:16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</row>
    <row r="743" spans="1:16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</row>
    <row r="744" spans="1:16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</row>
    <row r="745" spans="1:16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</row>
    <row r="746" spans="1:16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</row>
    <row r="747" spans="1:16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</row>
    <row r="748" spans="1:16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</row>
    <row r="749" spans="1:16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</row>
    <row r="750" spans="1:16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</row>
    <row r="751" spans="1:16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</row>
    <row r="752" spans="1:16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</row>
    <row r="753" spans="1:16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</row>
    <row r="754" spans="1:16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</row>
    <row r="755" spans="1:16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</row>
    <row r="756" spans="1:16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</row>
    <row r="757" spans="1:16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</row>
    <row r="758" spans="1:16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</row>
    <row r="759" spans="1:16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</row>
    <row r="760" spans="1:16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</row>
    <row r="761" spans="1:16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</row>
    <row r="762" spans="1:16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</row>
    <row r="763" spans="1:16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</row>
    <row r="764" spans="1:16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</row>
    <row r="765" spans="1:16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</row>
    <row r="766" spans="1:16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</row>
    <row r="767" spans="1:16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</row>
    <row r="768" spans="1:16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</row>
    <row r="769" spans="1:16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</row>
    <row r="770" spans="1:16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</row>
    <row r="771" spans="1:16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</row>
    <row r="772" spans="1:16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</row>
    <row r="773" spans="1:16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</row>
    <row r="774" spans="1:16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</row>
    <row r="775" spans="1:16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</row>
    <row r="776" spans="1:16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</row>
    <row r="777" spans="1:16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</row>
    <row r="778" spans="1:16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</row>
    <row r="779" spans="1:16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</row>
    <row r="780" spans="1:16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</row>
    <row r="781" spans="1:16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</row>
    <row r="782" spans="1:16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</row>
    <row r="783" spans="1:16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</row>
    <row r="784" spans="1:16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</row>
    <row r="785" spans="1:16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</row>
    <row r="786" spans="1:16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</row>
    <row r="787" spans="1:16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</row>
    <row r="788" spans="1:16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</row>
    <row r="789" spans="1:16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</row>
    <row r="790" spans="1:16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</row>
    <row r="791" spans="1:16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</row>
    <row r="792" spans="1:16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</row>
    <row r="793" spans="1:16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</row>
    <row r="794" spans="1:16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</row>
    <row r="795" spans="1:16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</row>
    <row r="796" spans="1:16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</row>
    <row r="797" spans="1:16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</row>
    <row r="798" spans="1:16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</row>
    <row r="799" spans="1:16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</row>
    <row r="800" spans="1:16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</row>
    <row r="801" spans="1:16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</row>
    <row r="802" spans="1:16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</row>
    <row r="803" spans="1:16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</row>
    <row r="804" spans="1:16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</row>
    <row r="805" spans="1:16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</row>
    <row r="806" spans="1:16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</row>
    <row r="807" spans="1:16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</row>
    <row r="808" spans="1:16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</row>
    <row r="809" spans="1:16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</row>
    <row r="810" spans="1:16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</row>
    <row r="811" spans="1:16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</row>
    <row r="812" spans="1:16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</row>
    <row r="813" spans="1:16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</row>
    <row r="814" spans="1:16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</row>
    <row r="815" spans="1:16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</row>
    <row r="816" spans="1:16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</row>
    <row r="817" spans="1:16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</row>
    <row r="818" spans="1:16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</row>
    <row r="819" spans="1:16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</row>
    <row r="820" spans="1:16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</row>
    <row r="821" spans="1:16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</row>
    <row r="822" spans="1:16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</row>
    <row r="823" spans="1:16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</row>
    <row r="824" spans="1:16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</row>
    <row r="825" spans="1:16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</row>
    <row r="826" spans="1:16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</row>
    <row r="827" spans="1:16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</row>
    <row r="828" spans="1:16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</row>
    <row r="829" spans="1:16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</row>
    <row r="830" spans="1:16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</row>
    <row r="831" spans="1:16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</row>
    <row r="832" spans="1:16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</row>
    <row r="833" spans="1:16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</row>
    <row r="834" spans="1:16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</row>
    <row r="835" spans="1:16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</row>
    <row r="836" spans="1:16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</row>
    <row r="837" spans="1:16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</row>
    <row r="838" spans="1:16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</row>
    <row r="839" spans="1:16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</row>
    <row r="840" spans="1:16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</row>
    <row r="841" spans="1:16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</row>
    <row r="842" spans="1:16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</row>
    <row r="843" spans="1:16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</row>
    <row r="844" spans="1:16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</row>
    <row r="845" spans="1:16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</row>
    <row r="846" spans="1:16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</row>
    <row r="847" spans="1:16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</row>
    <row r="848" spans="1:16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</row>
    <row r="849" spans="1:16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</row>
    <row r="850" spans="1:16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</row>
    <row r="851" spans="1:16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</row>
    <row r="852" spans="1:16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</row>
    <row r="853" spans="1:16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</row>
    <row r="854" spans="1:16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</row>
    <row r="855" spans="1:16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</row>
    <row r="856" spans="1:16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</row>
    <row r="857" spans="1:16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</row>
    <row r="858" spans="1:16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</row>
    <row r="859" spans="1:16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</row>
    <row r="860" spans="1:16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</row>
    <row r="861" spans="1:16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</row>
    <row r="862" spans="1:16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</row>
    <row r="863" spans="1:16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</row>
    <row r="864" spans="1:16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</row>
    <row r="865" spans="1:16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</row>
    <row r="866" spans="1:16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</row>
    <row r="867" spans="1:16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</row>
    <row r="868" spans="1:16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</row>
    <row r="869" spans="1:16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</row>
    <row r="870" spans="1:16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</row>
    <row r="871" spans="1:16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</row>
    <row r="872" spans="1:16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</row>
    <row r="873" spans="1:16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</row>
    <row r="874" spans="1:16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</row>
    <row r="875" spans="1:16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</row>
    <row r="876" spans="1:16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</row>
    <row r="877" spans="1:16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</row>
    <row r="878" spans="1:16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</row>
    <row r="879" spans="1:16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</row>
    <row r="880" spans="1:16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</row>
    <row r="881" spans="1:16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</row>
    <row r="882" spans="1:16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</row>
    <row r="883" spans="1:16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</row>
    <row r="884" spans="1:16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</row>
    <row r="885" spans="1:16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</row>
    <row r="886" spans="1:16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</row>
    <row r="887" spans="1:16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</row>
    <row r="888" spans="1:16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</row>
    <row r="889" spans="1:16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</row>
    <row r="890" spans="1:16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</row>
    <row r="891" spans="1:16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</row>
    <row r="892" spans="1:16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</row>
    <row r="893" spans="1:16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</row>
    <row r="894" spans="1:16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</row>
    <row r="895" spans="1:16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</row>
    <row r="896" spans="1:16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</row>
    <row r="897" spans="1:16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</row>
    <row r="898" spans="1:16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</row>
    <row r="899" spans="1:16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</row>
    <row r="900" spans="1:16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</row>
    <row r="901" spans="1:16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</row>
    <row r="902" spans="1:16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</row>
    <row r="903" spans="1:16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</row>
    <row r="904" spans="1:16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</row>
    <row r="905" spans="1:16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</row>
    <row r="906" spans="1:16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</row>
    <row r="907" spans="1:16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</row>
    <row r="908" spans="1:16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</row>
    <row r="909" spans="1:16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</row>
    <row r="910" spans="1:16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</row>
    <row r="911" spans="1:16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</row>
    <row r="912" spans="1:1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</row>
    <row r="913" spans="1:1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</row>
    <row r="914" spans="1:1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</row>
    <row r="915" spans="1:1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</row>
    <row r="916" spans="1:1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</row>
    <row r="917" spans="1:1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</row>
    <row r="918" spans="1:1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</row>
    <row r="919" spans="1:1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</row>
    <row r="920" spans="1:1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</row>
    <row r="921" spans="1:1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</row>
    <row r="922" spans="1:1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</row>
    <row r="923" spans="1:1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</row>
    <row r="924" spans="1:1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</row>
    <row r="925" spans="1:1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</row>
    <row r="926" spans="1:1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</row>
    <row r="927" spans="1:1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</row>
    <row r="928" spans="1:1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</row>
    <row r="929" spans="1:1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</row>
    <row r="930" spans="1:1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</row>
    <row r="931" spans="1:1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</row>
    <row r="932" spans="1:1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</row>
    <row r="933" spans="1:1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</row>
    <row r="934" spans="1:1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</row>
    <row r="935" spans="1:1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</row>
    <row r="936" spans="1:1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</row>
    <row r="937" spans="1:1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</row>
    <row r="938" spans="1:1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</row>
    <row r="939" spans="1:1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</row>
    <row r="940" spans="1:1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</row>
    <row r="941" spans="1:1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</row>
    <row r="942" spans="1:1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</row>
    <row r="943" spans="1:1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</row>
    <row r="944" spans="1:1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</row>
    <row r="945" spans="1:1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</row>
    <row r="946" spans="1:1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</row>
    <row r="947" spans="1:1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</row>
    <row r="948" spans="1:1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</row>
    <row r="949" spans="1:1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</row>
    <row r="950" spans="1:16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</row>
    <row r="951" spans="1:16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</row>
    <row r="952" spans="1:16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</row>
    <row r="953" spans="1:16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</row>
    <row r="954" spans="1:16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</row>
    <row r="955" spans="1:16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</row>
    <row r="956" spans="1:16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</row>
    <row r="957" spans="1:16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</row>
    <row r="958" spans="1:16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</row>
    <row r="959" spans="1:16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</row>
    <row r="960" spans="1:16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</row>
    <row r="961" spans="1:16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</row>
    <row r="962" spans="1:16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</row>
    <row r="963" spans="1:16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</row>
    <row r="964" spans="1:16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</row>
    <row r="965" spans="1:16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</row>
    <row r="966" spans="1:16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</row>
    <row r="967" spans="1:16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</row>
    <row r="968" spans="1:16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</row>
    <row r="969" spans="1:16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</row>
    <row r="970" spans="1:16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</row>
    <row r="971" spans="1:16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</row>
    <row r="972" spans="1:16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</row>
    <row r="973" spans="1:16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</row>
    <row r="974" spans="1:16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</row>
    <row r="975" spans="1:16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</row>
    <row r="976" spans="1:16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</row>
    <row r="977" spans="1:16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</row>
    <row r="978" spans="1:16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</row>
    <row r="979" spans="1:16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</row>
    <row r="980" spans="1:16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</row>
    <row r="981" spans="1:16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</row>
    <row r="982" spans="1:16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</row>
    <row r="983" spans="1:16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</row>
    <row r="984" spans="1:16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</row>
    <row r="985" spans="1:16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</row>
    <row r="986" spans="1:16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</row>
    <row r="987" spans="1:16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</row>
    <row r="988" spans="1:16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</row>
    <row r="989" spans="1:16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</row>
    <row r="990" spans="1:16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</row>
    <row r="991" spans="1:16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</row>
    <row r="992" spans="1:16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</row>
    <row r="993" spans="1:16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</row>
    <row r="994" spans="1:16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</row>
    <row r="995" spans="1:16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</row>
    <row r="996" spans="1:16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</row>
    <row r="997" spans="1:16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</row>
    <row r="998" spans="1:16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</row>
    <row r="999" spans="1:16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</row>
    <row r="1000" spans="1:16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</row>
    <row r="1001" spans="1:16">
      <c r="A1001" s="43"/>
      <c r="B1001" s="43"/>
      <c r="C1001" s="43"/>
      <c r="D1001" s="43"/>
      <c r="E1001" s="43"/>
      <c r="F1001" s="43"/>
      <c r="G1001" s="43"/>
      <c r="H1001" s="43"/>
      <c r="I1001" s="43"/>
      <c r="J1001" s="43"/>
      <c r="K1001" s="43"/>
      <c r="L1001" s="43"/>
      <c r="M1001" s="43"/>
      <c r="N1001" s="43"/>
      <c r="O1001" s="43"/>
      <c r="P1001" s="43"/>
    </row>
    <row r="1002" spans="1:16">
      <c r="A1002" s="43"/>
      <c r="B1002" s="43"/>
      <c r="C1002" s="43"/>
      <c r="D1002" s="43"/>
      <c r="E1002" s="43"/>
      <c r="F1002" s="43"/>
      <c r="G1002" s="43"/>
      <c r="H1002" s="43"/>
      <c r="I1002" s="43"/>
      <c r="J1002" s="43"/>
      <c r="K1002" s="43"/>
      <c r="L1002" s="43"/>
      <c r="M1002" s="43"/>
      <c r="N1002" s="43"/>
      <c r="O1002" s="43"/>
      <c r="P1002" s="43"/>
    </row>
    <row r="1003" spans="1:16">
      <c r="A1003" s="43"/>
      <c r="B1003" s="43"/>
      <c r="C1003" s="43"/>
      <c r="D1003" s="43"/>
      <c r="E1003" s="43"/>
      <c r="F1003" s="43"/>
      <c r="G1003" s="43"/>
      <c r="H1003" s="43"/>
      <c r="I1003" s="43"/>
      <c r="J1003" s="43"/>
      <c r="K1003" s="43"/>
      <c r="L1003" s="43"/>
      <c r="M1003" s="43"/>
      <c r="N1003" s="43"/>
      <c r="O1003" s="43"/>
      <c r="P1003" s="43"/>
    </row>
    <row r="1004" spans="1:16">
      <c r="A1004" s="43"/>
      <c r="B1004" s="43"/>
      <c r="C1004" s="43"/>
      <c r="D1004" s="43"/>
      <c r="E1004" s="43"/>
      <c r="F1004" s="43"/>
      <c r="G1004" s="43"/>
      <c r="H1004" s="43"/>
      <c r="I1004" s="43"/>
      <c r="J1004" s="43"/>
      <c r="K1004" s="43"/>
      <c r="L1004" s="43"/>
      <c r="M1004" s="43"/>
      <c r="N1004" s="43"/>
      <c r="O1004" s="43"/>
      <c r="P1004" s="43"/>
    </row>
    <row r="1005" spans="1:16">
      <c r="A1005" s="43"/>
      <c r="B1005" s="43"/>
      <c r="C1005" s="43"/>
      <c r="D1005" s="43"/>
      <c r="E1005" s="43"/>
      <c r="F1005" s="43"/>
      <c r="G1005" s="43"/>
      <c r="H1005" s="43"/>
      <c r="I1005" s="43"/>
      <c r="J1005" s="43"/>
      <c r="K1005" s="43"/>
      <c r="L1005" s="43"/>
      <c r="M1005" s="43"/>
      <c r="N1005" s="43"/>
      <c r="O1005" s="43"/>
      <c r="P1005" s="43"/>
    </row>
    <row r="1006" spans="1:16">
      <c r="A1006" s="43"/>
      <c r="B1006" s="43"/>
      <c r="C1006" s="43"/>
      <c r="D1006" s="43"/>
      <c r="E1006" s="43"/>
      <c r="F1006" s="43"/>
      <c r="G1006" s="43"/>
      <c r="H1006" s="43"/>
      <c r="I1006" s="43"/>
      <c r="J1006" s="43"/>
      <c r="K1006" s="43"/>
      <c r="L1006" s="43"/>
      <c r="M1006" s="43"/>
      <c r="N1006" s="43"/>
      <c r="O1006" s="43"/>
      <c r="P1006" s="43"/>
    </row>
    <row r="1007" spans="1:16">
      <c r="A1007" s="43"/>
      <c r="B1007" s="43"/>
      <c r="C1007" s="43"/>
      <c r="D1007" s="43"/>
      <c r="E1007" s="43"/>
      <c r="F1007" s="43"/>
      <c r="G1007" s="43"/>
      <c r="H1007" s="43"/>
      <c r="I1007" s="43"/>
      <c r="J1007" s="43"/>
      <c r="K1007" s="43"/>
      <c r="L1007" s="43"/>
      <c r="M1007" s="43"/>
      <c r="N1007" s="43"/>
      <c r="O1007" s="43"/>
      <c r="P1007" s="43"/>
    </row>
    <row r="1008" spans="1:16">
      <c r="A1008" s="43"/>
      <c r="B1008" s="43"/>
      <c r="C1008" s="43"/>
      <c r="D1008" s="43"/>
      <c r="E1008" s="43"/>
      <c r="F1008" s="43"/>
      <c r="G1008" s="43"/>
      <c r="H1008" s="43"/>
      <c r="I1008" s="43"/>
      <c r="J1008" s="43"/>
      <c r="K1008" s="43"/>
      <c r="L1008" s="43"/>
      <c r="M1008" s="43"/>
      <c r="N1008" s="43"/>
      <c r="O1008" s="43"/>
      <c r="P1008" s="43"/>
    </row>
    <row r="1009" spans="1:16">
      <c r="A1009" s="43"/>
      <c r="B1009" s="43"/>
      <c r="C1009" s="43"/>
      <c r="D1009" s="43"/>
      <c r="E1009" s="43"/>
      <c r="F1009" s="43"/>
      <c r="G1009" s="43"/>
      <c r="H1009" s="43"/>
      <c r="I1009" s="43"/>
      <c r="J1009" s="43"/>
      <c r="K1009" s="43"/>
      <c r="L1009" s="43"/>
      <c r="M1009" s="43"/>
      <c r="N1009" s="43"/>
      <c r="O1009" s="43"/>
      <c r="P1009" s="43"/>
    </row>
    <row r="1010" spans="1:16">
      <c r="A1010" s="43"/>
      <c r="B1010" s="43"/>
      <c r="C1010" s="43"/>
      <c r="D1010" s="43"/>
      <c r="E1010" s="43"/>
      <c r="F1010" s="43"/>
      <c r="G1010" s="43"/>
      <c r="H1010" s="43"/>
      <c r="I1010" s="43"/>
      <c r="J1010" s="43"/>
      <c r="K1010" s="43"/>
      <c r="L1010" s="43"/>
      <c r="M1010" s="43"/>
      <c r="N1010" s="43"/>
      <c r="O1010" s="43"/>
      <c r="P1010" s="43"/>
    </row>
    <row r="1011" spans="1:16">
      <c r="A1011" s="43"/>
      <c r="B1011" s="43"/>
      <c r="C1011" s="43"/>
      <c r="D1011" s="43"/>
      <c r="E1011" s="43"/>
      <c r="F1011" s="43"/>
      <c r="G1011" s="43"/>
      <c r="H1011" s="43"/>
      <c r="I1011" s="43"/>
      <c r="J1011" s="43"/>
      <c r="K1011" s="43"/>
      <c r="L1011" s="43"/>
      <c r="M1011" s="43"/>
      <c r="N1011" s="43"/>
      <c r="O1011" s="43"/>
      <c r="P1011" s="43"/>
    </row>
    <row r="1012" spans="1:16">
      <c r="A1012" s="43"/>
      <c r="B1012" s="43"/>
      <c r="C1012" s="43"/>
      <c r="D1012" s="43"/>
      <c r="E1012" s="43"/>
      <c r="F1012" s="43"/>
      <c r="G1012" s="43"/>
      <c r="H1012" s="43"/>
      <c r="I1012" s="43"/>
      <c r="J1012" s="43"/>
      <c r="K1012" s="43"/>
      <c r="L1012" s="43"/>
      <c r="M1012" s="43"/>
      <c r="N1012" s="43"/>
      <c r="O1012" s="43"/>
      <c r="P1012" s="43"/>
    </row>
    <row r="1013" spans="1:16">
      <c r="A1013" s="43"/>
      <c r="B1013" s="43"/>
      <c r="C1013" s="43"/>
      <c r="D1013" s="43"/>
      <c r="E1013" s="43"/>
      <c r="F1013" s="43"/>
      <c r="G1013" s="43"/>
      <c r="H1013" s="43"/>
      <c r="I1013" s="43"/>
      <c r="J1013" s="43"/>
      <c r="K1013" s="43"/>
      <c r="L1013" s="43"/>
      <c r="M1013" s="43"/>
      <c r="N1013" s="43"/>
      <c r="O1013" s="43"/>
      <c r="P1013" s="43"/>
    </row>
    <row r="1014" spans="1:16">
      <c r="A1014" s="43"/>
      <c r="B1014" s="43"/>
      <c r="C1014" s="43"/>
      <c r="D1014" s="43"/>
      <c r="E1014" s="43"/>
      <c r="F1014" s="43"/>
      <c r="G1014" s="43"/>
      <c r="H1014" s="43"/>
      <c r="I1014" s="43"/>
      <c r="J1014" s="43"/>
      <c r="K1014" s="43"/>
      <c r="L1014" s="43"/>
      <c r="M1014" s="43"/>
      <c r="N1014" s="43"/>
      <c r="O1014" s="43"/>
      <c r="P1014" s="43"/>
    </row>
    <row r="1015" spans="1:16">
      <c r="A1015" s="43"/>
      <c r="B1015" s="43"/>
      <c r="C1015" s="43"/>
      <c r="D1015" s="43"/>
      <c r="E1015" s="43"/>
      <c r="F1015" s="43"/>
      <c r="G1015" s="43"/>
      <c r="H1015" s="43"/>
      <c r="I1015" s="43"/>
      <c r="J1015" s="43"/>
      <c r="K1015" s="43"/>
      <c r="L1015" s="43"/>
      <c r="M1015" s="43"/>
      <c r="N1015" s="43"/>
      <c r="O1015" s="43"/>
      <c r="P1015" s="43"/>
    </row>
    <row r="1016" spans="1:16">
      <c r="A1016" s="43"/>
      <c r="B1016" s="43"/>
      <c r="C1016" s="43"/>
      <c r="D1016" s="43"/>
      <c r="E1016" s="43"/>
      <c r="F1016" s="43"/>
      <c r="G1016" s="43"/>
      <c r="H1016" s="43"/>
      <c r="I1016" s="43"/>
      <c r="J1016" s="43"/>
      <c r="K1016" s="43"/>
      <c r="L1016" s="43"/>
      <c r="M1016" s="43"/>
      <c r="N1016" s="43"/>
      <c r="O1016" s="43"/>
      <c r="P1016" s="43"/>
    </row>
    <row r="1017" spans="1:16">
      <c r="A1017" s="43"/>
      <c r="B1017" s="43"/>
      <c r="C1017" s="43"/>
      <c r="D1017" s="43"/>
      <c r="E1017" s="43"/>
      <c r="F1017" s="43"/>
      <c r="G1017" s="43"/>
      <c r="H1017" s="43"/>
      <c r="I1017" s="43"/>
      <c r="J1017" s="43"/>
      <c r="K1017" s="43"/>
      <c r="L1017" s="43"/>
      <c r="M1017" s="43"/>
      <c r="N1017" s="43"/>
      <c r="O1017" s="43"/>
      <c r="P1017" s="43"/>
    </row>
    <row r="1018" spans="1:16">
      <c r="A1018" s="43"/>
      <c r="B1018" s="43"/>
      <c r="C1018" s="43"/>
      <c r="D1018" s="43"/>
      <c r="E1018" s="43"/>
      <c r="F1018" s="43"/>
      <c r="G1018" s="43"/>
      <c r="H1018" s="43"/>
      <c r="I1018" s="43"/>
      <c r="J1018" s="43"/>
      <c r="K1018" s="43"/>
      <c r="L1018" s="43"/>
      <c r="M1018" s="43"/>
      <c r="N1018" s="43"/>
      <c r="O1018" s="43"/>
      <c r="P1018" s="43"/>
    </row>
    <row r="1019" spans="1:16">
      <c r="A1019" s="43"/>
      <c r="B1019" s="43"/>
      <c r="C1019" s="43"/>
      <c r="D1019" s="43"/>
      <c r="E1019" s="43"/>
      <c r="F1019" s="43"/>
      <c r="G1019" s="43"/>
      <c r="H1019" s="43"/>
      <c r="I1019" s="43"/>
      <c r="J1019" s="43"/>
      <c r="K1019" s="43"/>
      <c r="L1019" s="43"/>
      <c r="M1019" s="43"/>
      <c r="N1019" s="43"/>
      <c r="O1019" s="43"/>
      <c r="P1019" s="43"/>
    </row>
    <row r="1020" spans="1:16">
      <c r="A1020" s="43"/>
      <c r="B1020" s="43"/>
      <c r="C1020" s="43"/>
      <c r="D1020" s="43"/>
      <c r="E1020" s="43"/>
      <c r="F1020" s="43"/>
      <c r="G1020" s="43"/>
      <c r="H1020" s="43"/>
      <c r="I1020" s="43"/>
      <c r="J1020" s="43"/>
      <c r="K1020" s="43"/>
      <c r="L1020" s="43"/>
      <c r="M1020" s="43"/>
      <c r="N1020" s="43"/>
      <c r="O1020" s="43"/>
      <c r="P1020" s="43"/>
    </row>
    <row r="1021" spans="1:16">
      <c r="A1021" s="43"/>
      <c r="B1021" s="43"/>
      <c r="C1021" s="43"/>
      <c r="D1021" s="43"/>
      <c r="E1021" s="43"/>
      <c r="F1021" s="43"/>
      <c r="G1021" s="43"/>
      <c r="H1021" s="43"/>
      <c r="I1021" s="43"/>
      <c r="J1021" s="43"/>
      <c r="K1021" s="43"/>
      <c r="L1021" s="43"/>
      <c r="M1021" s="43"/>
      <c r="N1021" s="43"/>
      <c r="O1021" s="43"/>
      <c r="P1021" s="43"/>
    </row>
    <row r="1022" spans="1:16">
      <c r="A1022" s="43"/>
      <c r="B1022" s="43"/>
      <c r="C1022" s="43"/>
      <c r="D1022" s="43"/>
      <c r="E1022" s="43"/>
      <c r="F1022" s="43"/>
      <c r="G1022" s="43"/>
      <c r="H1022" s="43"/>
      <c r="I1022" s="43"/>
      <c r="J1022" s="43"/>
      <c r="K1022" s="43"/>
      <c r="L1022" s="43"/>
      <c r="M1022" s="43"/>
      <c r="N1022" s="43"/>
      <c r="O1022" s="43"/>
      <c r="P1022" s="43"/>
    </row>
    <row r="1023" spans="1:16">
      <c r="A1023" s="43"/>
      <c r="B1023" s="43"/>
      <c r="C1023" s="43"/>
      <c r="D1023" s="43"/>
      <c r="E1023" s="43"/>
      <c r="F1023" s="43"/>
      <c r="G1023" s="43"/>
      <c r="H1023" s="43"/>
      <c r="I1023" s="43"/>
      <c r="J1023" s="43"/>
      <c r="K1023" s="43"/>
      <c r="L1023" s="43"/>
      <c r="M1023" s="43"/>
      <c r="N1023" s="43"/>
      <c r="O1023" s="43"/>
      <c r="P1023" s="43"/>
    </row>
    <row r="1024" spans="1:16">
      <c r="A1024" s="43"/>
      <c r="B1024" s="43"/>
      <c r="C1024" s="43"/>
      <c r="D1024" s="43"/>
      <c r="E1024" s="43"/>
      <c r="F1024" s="43"/>
      <c r="G1024" s="43"/>
      <c r="H1024" s="43"/>
      <c r="I1024" s="43"/>
      <c r="J1024" s="43"/>
      <c r="K1024" s="43"/>
      <c r="L1024" s="43"/>
      <c r="M1024" s="43"/>
      <c r="N1024" s="43"/>
      <c r="O1024" s="43"/>
      <c r="P1024" s="43"/>
    </row>
    <row r="1025" spans="1:16">
      <c r="A1025" s="43"/>
      <c r="B1025" s="43"/>
      <c r="C1025" s="43"/>
      <c r="D1025" s="43"/>
      <c r="E1025" s="43"/>
      <c r="F1025" s="43"/>
      <c r="G1025" s="43"/>
      <c r="H1025" s="43"/>
      <c r="I1025" s="43"/>
      <c r="J1025" s="43"/>
      <c r="K1025" s="43"/>
      <c r="L1025" s="43"/>
      <c r="M1025" s="43"/>
      <c r="N1025" s="43"/>
      <c r="O1025" s="43"/>
      <c r="P1025" s="43"/>
    </row>
    <row r="1026" spans="1:16">
      <c r="A1026" s="43"/>
      <c r="B1026" s="43"/>
      <c r="C1026" s="43"/>
      <c r="D1026" s="43"/>
      <c r="E1026" s="43"/>
      <c r="F1026" s="43"/>
      <c r="G1026" s="43"/>
      <c r="H1026" s="43"/>
      <c r="I1026" s="43"/>
      <c r="J1026" s="43"/>
      <c r="K1026" s="43"/>
      <c r="L1026" s="43"/>
      <c r="M1026" s="43"/>
      <c r="N1026" s="43"/>
      <c r="O1026" s="43"/>
      <c r="P1026" s="43"/>
    </row>
    <row r="1027" spans="1:16">
      <c r="A1027" s="43"/>
      <c r="B1027" s="43"/>
      <c r="C1027" s="43"/>
      <c r="D1027" s="43"/>
      <c r="E1027" s="43"/>
      <c r="F1027" s="43"/>
      <c r="G1027" s="43"/>
      <c r="H1027" s="43"/>
      <c r="I1027" s="43"/>
      <c r="J1027" s="43"/>
      <c r="K1027" s="43"/>
      <c r="L1027" s="43"/>
      <c r="M1027" s="43"/>
      <c r="N1027" s="43"/>
      <c r="O1027" s="43"/>
      <c r="P1027" s="43"/>
    </row>
    <row r="1028" spans="1:16">
      <c r="A1028" s="43"/>
      <c r="B1028" s="43"/>
      <c r="C1028" s="43"/>
      <c r="D1028" s="43"/>
      <c r="E1028" s="43"/>
      <c r="F1028" s="43"/>
      <c r="G1028" s="43"/>
      <c r="H1028" s="43"/>
      <c r="I1028" s="43"/>
      <c r="J1028" s="43"/>
      <c r="K1028" s="43"/>
      <c r="L1028" s="43"/>
      <c r="M1028" s="43"/>
      <c r="N1028" s="43"/>
      <c r="O1028" s="43"/>
      <c r="P1028" s="43"/>
    </row>
    <row r="1029" spans="1:16">
      <c r="A1029" s="43"/>
      <c r="B1029" s="43"/>
      <c r="C1029" s="43"/>
      <c r="D1029" s="43"/>
      <c r="E1029" s="43"/>
      <c r="F1029" s="43"/>
      <c r="G1029" s="43"/>
      <c r="H1029" s="43"/>
      <c r="I1029" s="43"/>
      <c r="J1029" s="43"/>
      <c r="K1029" s="43"/>
      <c r="L1029" s="43"/>
      <c r="M1029" s="43"/>
      <c r="N1029" s="43"/>
      <c r="O1029" s="43"/>
      <c r="P1029" s="43"/>
    </row>
    <row r="1030" spans="1:16">
      <c r="A1030" s="43"/>
      <c r="B1030" s="43"/>
      <c r="C1030" s="43"/>
      <c r="D1030" s="43"/>
      <c r="E1030" s="43"/>
      <c r="F1030" s="43"/>
      <c r="G1030" s="43"/>
      <c r="H1030" s="43"/>
      <c r="I1030" s="43"/>
      <c r="J1030" s="43"/>
      <c r="K1030" s="43"/>
      <c r="L1030" s="43"/>
      <c r="M1030" s="43"/>
      <c r="N1030" s="43"/>
      <c r="O1030" s="43"/>
      <c r="P1030" s="43"/>
    </row>
    <row r="1031" spans="1:16">
      <c r="A1031" s="43"/>
      <c r="B1031" s="43"/>
      <c r="C1031" s="43"/>
      <c r="D1031" s="43"/>
      <c r="E1031" s="43"/>
      <c r="F1031" s="43"/>
      <c r="G1031" s="43"/>
      <c r="H1031" s="43"/>
      <c r="I1031" s="43"/>
      <c r="J1031" s="43"/>
      <c r="K1031" s="43"/>
      <c r="L1031" s="43"/>
      <c r="M1031" s="43"/>
      <c r="N1031" s="43"/>
      <c r="O1031" s="43"/>
      <c r="P1031" s="43"/>
    </row>
    <row r="1032" spans="1:16">
      <c r="A1032" s="43"/>
      <c r="B1032" s="43"/>
      <c r="C1032" s="43"/>
      <c r="D1032" s="43"/>
      <c r="E1032" s="43"/>
      <c r="F1032" s="43"/>
      <c r="G1032" s="43"/>
      <c r="H1032" s="43"/>
      <c r="I1032" s="43"/>
      <c r="J1032" s="43"/>
      <c r="K1032" s="43"/>
      <c r="L1032" s="43"/>
      <c r="M1032" s="43"/>
      <c r="N1032" s="43"/>
      <c r="O1032" s="43"/>
      <c r="P1032" s="43"/>
    </row>
  </sheetData>
  <phoneticPr fontId="1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98"/>
  <sheetViews>
    <sheetView workbookViewId="0">
      <selection activeCell="J38" sqref="J38"/>
    </sheetView>
  </sheetViews>
  <sheetFormatPr defaultColWidth="14.375" defaultRowHeight="15.6"/>
  <cols>
    <col min="1" max="1" width="16.125" style="44" customWidth="1"/>
    <col min="2" max="2" width="5" style="44" customWidth="1"/>
    <col min="3" max="3" width="45.375" style="44" customWidth="1"/>
    <col min="4" max="4" width="10.625" style="44" customWidth="1"/>
    <col min="5" max="5" width="8.75" style="44" customWidth="1"/>
    <col min="6" max="6" width="43.625" style="44" customWidth="1"/>
    <col min="7" max="7" width="8" style="44" customWidth="1"/>
    <col min="8" max="8" width="44.625" style="44" customWidth="1"/>
    <col min="9" max="9" width="11" style="44" customWidth="1"/>
    <col min="10" max="10" width="43.625" style="44" customWidth="1"/>
    <col min="11" max="11" width="8.25" style="44" customWidth="1"/>
    <col min="12" max="12" width="31.625" style="44" customWidth="1"/>
    <col min="13" max="13" width="8.125" style="44" customWidth="1"/>
    <col min="14" max="14" width="34.75" style="44" customWidth="1"/>
    <col min="15" max="16384" width="14.375" style="44"/>
  </cols>
  <sheetData>
    <row r="1" spans="1:14">
      <c r="A1" s="41" t="s">
        <v>766</v>
      </c>
      <c r="B1" s="41" t="s">
        <v>767</v>
      </c>
      <c r="C1" s="41" t="s">
        <v>768</v>
      </c>
      <c r="D1" s="41" t="s">
        <v>769</v>
      </c>
      <c r="E1" s="42" t="s">
        <v>770</v>
      </c>
      <c r="F1" s="42" t="s">
        <v>771</v>
      </c>
      <c r="G1" s="42" t="s">
        <v>772</v>
      </c>
      <c r="H1" s="42" t="s">
        <v>773</v>
      </c>
      <c r="I1" s="42" t="s">
        <v>774</v>
      </c>
      <c r="J1" s="42" t="s">
        <v>775</v>
      </c>
      <c r="K1" s="42" t="s">
        <v>776</v>
      </c>
      <c r="L1" s="42" t="s">
        <v>777</v>
      </c>
      <c r="M1" s="42" t="s">
        <v>778</v>
      </c>
      <c r="N1" s="42" t="s">
        <v>779</v>
      </c>
    </row>
    <row r="2" spans="1:14" ht="15.75" customHeight="1">
      <c r="A2" s="45" t="s">
        <v>743</v>
      </c>
      <c r="B2" s="45"/>
      <c r="C2" s="45" t="s">
        <v>744</v>
      </c>
      <c r="D2" s="43" t="s">
        <v>782</v>
      </c>
      <c r="E2" s="45" t="s">
        <v>1992</v>
      </c>
      <c r="F2" s="45" t="s">
        <v>2394</v>
      </c>
      <c r="G2" s="45" t="s">
        <v>1993</v>
      </c>
      <c r="H2" s="45" t="s">
        <v>2394</v>
      </c>
      <c r="I2" s="45" t="s">
        <v>1994</v>
      </c>
      <c r="J2" s="45" t="s">
        <v>2394</v>
      </c>
      <c r="K2" s="45" t="s">
        <v>1995</v>
      </c>
      <c r="L2" s="45" t="s">
        <v>2394</v>
      </c>
      <c r="M2" s="45" t="s">
        <v>1996</v>
      </c>
      <c r="N2" s="45" t="s">
        <v>2394</v>
      </c>
    </row>
    <row r="3" spans="1:14">
      <c r="A3" s="45" t="s">
        <v>678</v>
      </c>
      <c r="B3" s="45"/>
      <c r="C3" s="45" t="s">
        <v>679</v>
      </c>
      <c r="D3" s="43" t="s">
        <v>782</v>
      </c>
      <c r="E3" s="45" t="s">
        <v>1997</v>
      </c>
      <c r="F3" s="45" t="s">
        <v>2395</v>
      </c>
      <c r="G3" s="45" t="s">
        <v>1998</v>
      </c>
      <c r="H3" s="45" t="s">
        <v>2395</v>
      </c>
      <c r="I3" s="45" t="s">
        <v>1999</v>
      </c>
      <c r="J3" s="45" t="s">
        <v>2395</v>
      </c>
      <c r="K3" s="45" t="s">
        <v>2000</v>
      </c>
      <c r="L3" s="45" t="s">
        <v>2395</v>
      </c>
      <c r="M3" s="45" t="s">
        <v>1182</v>
      </c>
      <c r="N3" s="45" t="s">
        <v>2251</v>
      </c>
    </row>
    <row r="4" spans="1:14">
      <c r="A4" s="45" t="s">
        <v>680</v>
      </c>
      <c r="B4" s="45"/>
      <c r="C4" s="45" t="s">
        <v>681</v>
      </c>
      <c r="D4" s="43" t="s">
        <v>782</v>
      </c>
      <c r="E4" s="45" t="s">
        <v>2001</v>
      </c>
      <c r="F4" s="45" t="s">
        <v>2396</v>
      </c>
      <c r="G4" s="45" t="s">
        <v>2002</v>
      </c>
      <c r="H4" s="45" t="s">
        <v>2003</v>
      </c>
      <c r="I4" s="45" t="s">
        <v>2004</v>
      </c>
      <c r="J4" s="45" t="s">
        <v>2003</v>
      </c>
      <c r="K4" s="45" t="s">
        <v>2005</v>
      </c>
      <c r="L4" s="45" t="s">
        <v>2306</v>
      </c>
      <c r="M4" s="45" t="s">
        <v>2006</v>
      </c>
      <c r="N4" s="45" t="s">
        <v>2003</v>
      </c>
    </row>
    <row r="5" spans="1:14">
      <c r="A5" s="45" t="s">
        <v>635</v>
      </c>
      <c r="B5" s="45"/>
      <c r="C5" s="45" t="s">
        <v>636</v>
      </c>
      <c r="D5" s="43" t="s">
        <v>782</v>
      </c>
      <c r="E5" s="45" t="s">
        <v>2002</v>
      </c>
      <c r="F5" s="45" t="s">
        <v>2003</v>
      </c>
      <c r="G5" s="45" t="s">
        <v>2001</v>
      </c>
      <c r="H5" s="45" t="s">
        <v>2396</v>
      </c>
      <c r="I5" s="45" t="s">
        <v>2004</v>
      </c>
      <c r="J5" s="45" t="s">
        <v>2003</v>
      </c>
      <c r="K5" s="45" t="s">
        <v>2005</v>
      </c>
      <c r="L5" s="45" t="s">
        <v>2306</v>
      </c>
      <c r="M5" s="45" t="s">
        <v>2007</v>
      </c>
      <c r="N5" s="45" t="s">
        <v>2396</v>
      </c>
    </row>
    <row r="6" spans="1:14">
      <c r="A6" s="45" t="s">
        <v>741</v>
      </c>
      <c r="B6" s="45"/>
      <c r="C6" s="45" t="s">
        <v>742</v>
      </c>
      <c r="D6" s="43" t="s">
        <v>782</v>
      </c>
      <c r="E6" s="45" t="s">
        <v>2008</v>
      </c>
      <c r="F6" s="45" t="s">
        <v>1544</v>
      </c>
      <c r="G6" s="45" t="s">
        <v>2009</v>
      </c>
      <c r="H6" s="45" t="s">
        <v>1544</v>
      </c>
      <c r="I6" s="45" t="s">
        <v>2010</v>
      </c>
      <c r="J6" s="45" t="s">
        <v>1544</v>
      </c>
      <c r="K6" s="45" t="s">
        <v>1547</v>
      </c>
      <c r="L6" s="82" t="s">
        <v>1544</v>
      </c>
      <c r="M6" s="83"/>
      <c r="N6" s="45"/>
    </row>
    <row r="7" spans="1:14" ht="15.75" customHeight="1">
      <c r="A7" s="45" t="s">
        <v>747</v>
      </c>
      <c r="B7" s="45"/>
      <c r="C7" s="45" t="s">
        <v>748</v>
      </c>
      <c r="D7" s="43" t="s">
        <v>782</v>
      </c>
      <c r="E7" s="45" t="s">
        <v>2011</v>
      </c>
      <c r="F7" s="45" t="s">
        <v>2397</v>
      </c>
      <c r="G7" s="45" t="s">
        <v>2012</v>
      </c>
      <c r="H7" s="45" t="s">
        <v>2397</v>
      </c>
      <c r="I7" s="45" t="s">
        <v>2013</v>
      </c>
      <c r="J7" s="45" t="s">
        <v>2397</v>
      </c>
      <c r="K7" s="45" t="s">
        <v>2014</v>
      </c>
      <c r="L7" s="45" t="s">
        <v>2414</v>
      </c>
      <c r="M7" s="45" t="s">
        <v>2015</v>
      </c>
      <c r="N7" s="45" t="s">
        <v>2397</v>
      </c>
    </row>
    <row r="8" spans="1:14">
      <c r="A8" s="45" t="s">
        <v>682</v>
      </c>
      <c r="B8" s="45"/>
      <c r="C8" s="45" t="s">
        <v>683</v>
      </c>
      <c r="D8" s="43" t="s">
        <v>782</v>
      </c>
      <c r="E8" s="45" t="s">
        <v>2016</v>
      </c>
      <c r="F8" s="45" t="s">
        <v>2017</v>
      </c>
      <c r="G8" s="45" t="s">
        <v>2018</v>
      </c>
      <c r="H8" s="45" t="s">
        <v>2421</v>
      </c>
      <c r="I8" s="45" t="s">
        <v>2019</v>
      </c>
      <c r="J8" s="45" t="s">
        <v>2020</v>
      </c>
      <c r="K8" s="45" t="s">
        <v>1029</v>
      </c>
      <c r="L8" s="45" t="s">
        <v>1030</v>
      </c>
      <c r="M8" s="45" t="s">
        <v>2021</v>
      </c>
      <c r="N8" s="45" t="s">
        <v>2421</v>
      </c>
    </row>
    <row r="9" spans="1:14">
      <c r="A9" s="45" t="s">
        <v>633</v>
      </c>
      <c r="B9" s="45" t="s">
        <v>861</v>
      </c>
      <c r="C9" s="45" t="s">
        <v>634</v>
      </c>
      <c r="D9" s="43" t="s">
        <v>782</v>
      </c>
      <c r="E9" s="45" t="s">
        <v>2022</v>
      </c>
      <c r="F9" s="45" t="s">
        <v>2397</v>
      </c>
      <c r="G9" s="45" t="s">
        <v>2023</v>
      </c>
      <c r="H9" s="45" t="s">
        <v>2397</v>
      </c>
      <c r="I9" s="45" t="s">
        <v>2024</v>
      </c>
      <c r="J9" s="45" t="s">
        <v>2397</v>
      </c>
      <c r="K9" s="45" t="s">
        <v>2014</v>
      </c>
      <c r="L9" s="45" t="s">
        <v>2414</v>
      </c>
      <c r="M9" s="45" t="s">
        <v>2015</v>
      </c>
      <c r="N9" s="45" t="s">
        <v>2397</v>
      </c>
    </row>
    <row r="10" spans="1:14">
      <c r="A10" s="45" t="s">
        <v>612</v>
      </c>
      <c r="B10" s="45" t="s">
        <v>861</v>
      </c>
      <c r="C10" s="45" t="s">
        <v>613</v>
      </c>
      <c r="D10" s="43" t="s">
        <v>782</v>
      </c>
      <c r="E10" s="45" t="s">
        <v>2025</v>
      </c>
      <c r="F10" s="45" t="s">
        <v>2399</v>
      </c>
      <c r="G10" s="45" t="s">
        <v>2026</v>
      </c>
      <c r="H10" s="45" t="s">
        <v>2400</v>
      </c>
      <c r="I10" s="45" t="s">
        <v>2027</v>
      </c>
      <c r="J10" s="45" t="s">
        <v>2400</v>
      </c>
      <c r="K10" s="45" t="s">
        <v>2028</v>
      </c>
      <c r="L10" s="45" t="s">
        <v>2400</v>
      </c>
      <c r="M10" s="45" t="s">
        <v>2029</v>
      </c>
      <c r="N10" s="45" t="s">
        <v>2401</v>
      </c>
    </row>
    <row r="11" spans="1:14">
      <c r="A11" s="45" t="s">
        <v>745</v>
      </c>
      <c r="B11" s="45" t="s">
        <v>861</v>
      </c>
      <c r="C11" s="45" t="s">
        <v>746</v>
      </c>
      <c r="D11" s="43" t="s">
        <v>782</v>
      </c>
      <c r="E11" s="45" t="s">
        <v>2030</v>
      </c>
      <c r="F11" s="45" t="s">
        <v>2105</v>
      </c>
      <c r="G11" s="45" t="s">
        <v>2031</v>
      </c>
      <c r="H11" s="45" t="s">
        <v>2105</v>
      </c>
      <c r="I11" s="45" t="s">
        <v>2032</v>
      </c>
      <c r="J11" s="45" t="s">
        <v>2105</v>
      </c>
      <c r="K11" s="45" t="s">
        <v>2033</v>
      </c>
      <c r="L11" s="45" t="s">
        <v>2105</v>
      </c>
      <c r="M11" s="45" t="s">
        <v>2034</v>
      </c>
      <c r="N11" s="45" t="s">
        <v>2105</v>
      </c>
    </row>
    <row r="12" spans="1:14">
      <c r="A12" s="45" t="s">
        <v>727</v>
      </c>
      <c r="B12" s="45"/>
      <c r="C12" s="45" t="s">
        <v>728</v>
      </c>
      <c r="D12" s="43" t="s">
        <v>901</v>
      </c>
      <c r="E12" s="45" t="s">
        <v>2035</v>
      </c>
      <c r="F12" s="45" t="s">
        <v>1662</v>
      </c>
      <c r="G12" s="45" t="s">
        <v>2036</v>
      </c>
      <c r="H12" s="82" t="s">
        <v>1662</v>
      </c>
      <c r="I12" s="83"/>
      <c r="J12" s="83"/>
      <c r="K12" s="45" t="s">
        <v>1661</v>
      </c>
      <c r="L12" s="45" t="s">
        <v>1662</v>
      </c>
      <c r="M12" s="45" t="s">
        <v>1663</v>
      </c>
      <c r="N12" s="45" t="s">
        <v>1662</v>
      </c>
    </row>
    <row r="13" spans="1:14">
      <c r="A13" s="45" t="s">
        <v>672</v>
      </c>
      <c r="B13" s="45"/>
      <c r="C13" s="45" t="s">
        <v>673</v>
      </c>
      <c r="D13" s="43" t="s">
        <v>901</v>
      </c>
      <c r="E13" s="45" t="s">
        <v>2036</v>
      </c>
      <c r="F13" s="45" t="s">
        <v>1662</v>
      </c>
      <c r="G13" s="45" t="s">
        <v>2035</v>
      </c>
      <c r="H13" s="82" t="s">
        <v>1662</v>
      </c>
      <c r="I13" s="83"/>
      <c r="J13" s="83"/>
      <c r="K13" s="45" t="s">
        <v>1661</v>
      </c>
      <c r="L13" s="45" t="s">
        <v>1662</v>
      </c>
      <c r="M13" s="45" t="s">
        <v>1663</v>
      </c>
      <c r="N13" s="45" t="s">
        <v>1662</v>
      </c>
    </row>
    <row r="14" spans="1:14">
      <c r="A14" s="45" t="s">
        <v>725</v>
      </c>
      <c r="B14" s="45"/>
      <c r="C14" s="45" t="s">
        <v>726</v>
      </c>
      <c r="D14" s="43" t="s">
        <v>901</v>
      </c>
      <c r="E14" s="45" t="s">
        <v>2037</v>
      </c>
      <c r="F14" s="45" t="s">
        <v>1662</v>
      </c>
      <c r="G14" s="45" t="s">
        <v>2038</v>
      </c>
      <c r="H14" s="45" t="s">
        <v>1662</v>
      </c>
      <c r="I14" s="45" t="s">
        <v>2039</v>
      </c>
      <c r="J14" s="45" t="s">
        <v>1662</v>
      </c>
      <c r="K14" s="45" t="s">
        <v>1661</v>
      </c>
      <c r="L14" s="45" t="s">
        <v>1662</v>
      </c>
      <c r="M14" s="45" t="s">
        <v>1663</v>
      </c>
      <c r="N14" s="45" t="s">
        <v>1662</v>
      </c>
    </row>
    <row r="15" spans="1:14">
      <c r="A15" s="45" t="s">
        <v>627</v>
      </c>
      <c r="B15" s="45"/>
      <c r="C15" s="45" t="s">
        <v>628</v>
      </c>
      <c r="D15" s="43" t="s">
        <v>901</v>
      </c>
      <c r="E15" s="45" t="s">
        <v>2040</v>
      </c>
      <c r="F15" s="45" t="s">
        <v>2041</v>
      </c>
      <c r="G15" s="45" t="s">
        <v>2042</v>
      </c>
      <c r="H15" s="82" t="s">
        <v>2043</v>
      </c>
      <c r="I15" s="83"/>
      <c r="J15" s="45"/>
      <c r="K15" s="45" t="s">
        <v>913</v>
      </c>
      <c r="L15" s="45" t="s">
        <v>2251</v>
      </c>
      <c r="M15" s="45" t="s">
        <v>914</v>
      </c>
      <c r="N15" s="45" t="s">
        <v>2251</v>
      </c>
    </row>
    <row r="16" spans="1:14">
      <c r="A16" s="45" t="s">
        <v>2044</v>
      </c>
      <c r="B16" s="45"/>
      <c r="C16" s="45" t="s">
        <v>2045</v>
      </c>
      <c r="D16" s="43" t="s">
        <v>901</v>
      </c>
      <c r="E16" s="45" t="s">
        <v>2046</v>
      </c>
      <c r="F16" s="45" t="s">
        <v>2403</v>
      </c>
      <c r="G16" s="45" t="s">
        <v>2047</v>
      </c>
      <c r="H16" s="45" t="s">
        <v>2403</v>
      </c>
      <c r="I16" s="45" t="s">
        <v>2048</v>
      </c>
      <c r="J16" s="45" t="s">
        <v>2403</v>
      </c>
      <c r="K16" s="45" t="s">
        <v>1413</v>
      </c>
      <c r="L16" s="45" t="s">
        <v>2403</v>
      </c>
      <c r="M16" s="45" t="s">
        <v>2049</v>
      </c>
      <c r="N16" s="45" t="s">
        <v>2403</v>
      </c>
    </row>
    <row r="17" spans="1:14">
      <c r="A17" s="45" t="s">
        <v>733</v>
      </c>
      <c r="B17" s="45"/>
      <c r="C17" s="45" t="s">
        <v>734</v>
      </c>
      <c r="D17" s="43" t="s">
        <v>901</v>
      </c>
      <c r="E17" s="45" t="s">
        <v>2050</v>
      </c>
      <c r="F17" s="45" t="s">
        <v>1845</v>
      </c>
      <c r="G17" s="45" t="s">
        <v>2051</v>
      </c>
      <c r="H17" s="45" t="s">
        <v>1845</v>
      </c>
      <c r="I17" s="45" t="s">
        <v>2052</v>
      </c>
      <c r="J17" s="45" t="s">
        <v>1845</v>
      </c>
      <c r="K17" s="45" t="s">
        <v>1547</v>
      </c>
      <c r="L17" s="82" t="s">
        <v>1845</v>
      </c>
      <c r="M17" s="83"/>
      <c r="N17" s="83"/>
    </row>
    <row r="18" spans="1:14" ht="15.75" customHeight="1">
      <c r="A18" s="45" t="s">
        <v>729</v>
      </c>
      <c r="B18" s="45"/>
      <c r="C18" s="45" t="s">
        <v>730</v>
      </c>
      <c r="D18" s="43" t="s">
        <v>901</v>
      </c>
      <c r="E18" s="45" t="s">
        <v>2053</v>
      </c>
      <c r="F18" s="45" t="s">
        <v>2397</v>
      </c>
      <c r="G18" s="45" t="s">
        <v>2054</v>
      </c>
      <c r="H18" s="45" t="s">
        <v>2397</v>
      </c>
      <c r="I18" s="45" t="s">
        <v>2055</v>
      </c>
      <c r="J18" s="45" t="s">
        <v>2397</v>
      </c>
      <c r="K18" s="45" t="s">
        <v>2014</v>
      </c>
      <c r="L18" s="45" t="s">
        <v>2414</v>
      </c>
      <c r="M18" s="45" t="s">
        <v>2056</v>
      </c>
      <c r="N18" s="45" t="s">
        <v>2397</v>
      </c>
    </row>
    <row r="19" spans="1:14">
      <c r="A19" s="45" t="s">
        <v>670</v>
      </c>
      <c r="B19" s="45"/>
      <c r="C19" s="45" t="s">
        <v>671</v>
      </c>
      <c r="D19" s="43" t="s">
        <v>901</v>
      </c>
      <c r="E19" s="45" t="s">
        <v>2057</v>
      </c>
      <c r="F19" s="45" t="s">
        <v>2397</v>
      </c>
      <c r="G19" s="45" t="s">
        <v>2058</v>
      </c>
      <c r="H19" s="45" t="s">
        <v>2397</v>
      </c>
      <c r="I19" s="45" t="s">
        <v>2059</v>
      </c>
      <c r="J19" s="45" t="s">
        <v>2397</v>
      </c>
      <c r="K19" s="45" t="s">
        <v>2014</v>
      </c>
      <c r="L19" s="45" t="s">
        <v>2414</v>
      </c>
      <c r="M19" s="45" t="s">
        <v>2015</v>
      </c>
      <c r="N19" s="45" t="s">
        <v>2397</v>
      </c>
    </row>
    <row r="20" spans="1:14">
      <c r="A20" s="45" t="s">
        <v>735</v>
      </c>
      <c r="B20" s="45"/>
      <c r="C20" s="45" t="s">
        <v>736</v>
      </c>
      <c r="D20" s="43" t="s">
        <v>901</v>
      </c>
      <c r="E20" s="45" t="s">
        <v>2060</v>
      </c>
      <c r="F20" s="45" t="s">
        <v>2397</v>
      </c>
      <c r="G20" s="45" t="s">
        <v>2061</v>
      </c>
      <c r="H20" s="45" t="s">
        <v>2397</v>
      </c>
      <c r="I20" s="45" t="s">
        <v>2062</v>
      </c>
      <c r="J20" s="45" t="s">
        <v>2397</v>
      </c>
      <c r="K20" s="45" t="s">
        <v>2014</v>
      </c>
      <c r="L20" s="45" t="s">
        <v>2414</v>
      </c>
      <c r="M20" s="45" t="s">
        <v>2063</v>
      </c>
      <c r="N20" s="45" t="s">
        <v>2397</v>
      </c>
    </row>
    <row r="21" spans="1:14">
      <c r="A21" s="45" t="s">
        <v>674</v>
      </c>
      <c r="B21" s="45"/>
      <c r="C21" s="45" t="s">
        <v>675</v>
      </c>
      <c r="D21" s="43" t="s">
        <v>901</v>
      </c>
      <c r="E21" s="45" t="s">
        <v>2064</v>
      </c>
      <c r="F21" s="45" t="s">
        <v>2397</v>
      </c>
      <c r="G21" s="45" t="s">
        <v>2065</v>
      </c>
      <c r="H21" s="45" t="s">
        <v>2397</v>
      </c>
      <c r="I21" s="45" t="s">
        <v>2066</v>
      </c>
      <c r="J21" s="45" t="s">
        <v>2397</v>
      </c>
      <c r="K21" s="45" t="s">
        <v>2014</v>
      </c>
      <c r="L21" s="45" t="s">
        <v>2414</v>
      </c>
      <c r="M21" s="45" t="s">
        <v>2067</v>
      </c>
      <c r="N21" s="45" t="s">
        <v>2397</v>
      </c>
    </row>
    <row r="22" spans="1:14">
      <c r="A22" s="45" t="s">
        <v>666</v>
      </c>
      <c r="B22" s="45"/>
      <c r="C22" s="45" t="s">
        <v>667</v>
      </c>
      <c r="D22" s="43" t="s">
        <v>901</v>
      </c>
      <c r="E22" s="45" t="s">
        <v>2068</v>
      </c>
      <c r="F22" s="45" t="s">
        <v>2397</v>
      </c>
      <c r="G22" s="45" t="s">
        <v>2069</v>
      </c>
      <c r="H22" s="45" t="s">
        <v>2397</v>
      </c>
      <c r="I22" s="45" t="s">
        <v>2070</v>
      </c>
      <c r="J22" s="45" t="s">
        <v>2397</v>
      </c>
      <c r="K22" s="45" t="s">
        <v>2014</v>
      </c>
      <c r="L22" s="45" t="s">
        <v>2414</v>
      </c>
      <c r="M22" s="45" t="s">
        <v>2071</v>
      </c>
      <c r="N22" s="45" t="s">
        <v>2397</v>
      </c>
    </row>
    <row r="23" spans="1:14">
      <c r="A23" s="45" t="s">
        <v>723</v>
      </c>
      <c r="B23" s="45"/>
      <c r="C23" s="45" t="s">
        <v>724</v>
      </c>
      <c r="D23" s="43" t="s">
        <v>901</v>
      </c>
      <c r="E23" s="45" t="s">
        <v>2019</v>
      </c>
      <c r="F23" s="45" t="s">
        <v>2020</v>
      </c>
      <c r="G23" s="45" t="s">
        <v>2072</v>
      </c>
      <c r="H23" s="82" t="s">
        <v>1173</v>
      </c>
      <c r="I23" s="83"/>
      <c r="J23" s="83"/>
      <c r="K23" s="45" t="s">
        <v>1029</v>
      </c>
      <c r="L23" s="45" t="s">
        <v>1030</v>
      </c>
      <c r="M23" s="45" t="s">
        <v>2073</v>
      </c>
      <c r="N23" s="45" t="s">
        <v>2402</v>
      </c>
    </row>
    <row r="24" spans="1:14">
      <c r="A24" s="45" t="s">
        <v>668</v>
      </c>
      <c r="B24" s="45"/>
      <c r="C24" s="45" t="s">
        <v>669</v>
      </c>
      <c r="D24" s="43" t="s">
        <v>901</v>
      </c>
      <c r="E24" s="45" t="s">
        <v>2075</v>
      </c>
      <c r="F24" s="45" t="s">
        <v>1034</v>
      </c>
      <c r="G24" s="45" t="s">
        <v>2076</v>
      </c>
      <c r="H24" s="82" t="s">
        <v>2077</v>
      </c>
      <c r="I24" s="83"/>
      <c r="J24" s="83"/>
      <c r="K24" s="45" t="s">
        <v>1029</v>
      </c>
      <c r="L24" s="82" t="s">
        <v>1030</v>
      </c>
      <c r="M24" s="83"/>
      <c r="N24" s="83"/>
    </row>
    <row r="25" spans="1:14">
      <c r="A25" s="45" t="s">
        <v>629</v>
      </c>
      <c r="B25" s="45"/>
      <c r="C25" s="45" t="s">
        <v>630</v>
      </c>
      <c r="D25" s="43" t="s">
        <v>901</v>
      </c>
      <c r="E25" s="45" t="s">
        <v>2016</v>
      </c>
      <c r="F25" s="45" t="s">
        <v>2017</v>
      </c>
      <c r="G25" s="45" t="s">
        <v>2078</v>
      </c>
      <c r="H25" s="82" t="s">
        <v>2017</v>
      </c>
      <c r="I25" s="83"/>
      <c r="J25" s="83"/>
      <c r="K25" s="45" t="s">
        <v>1029</v>
      </c>
      <c r="L25" s="82" t="s">
        <v>1030</v>
      </c>
      <c r="M25" s="83"/>
      <c r="N25" s="83"/>
    </row>
    <row r="26" spans="1:14" ht="15.75" customHeight="1">
      <c r="A26" s="45" t="s">
        <v>731</v>
      </c>
      <c r="B26" s="45"/>
      <c r="C26" s="45" t="s">
        <v>732</v>
      </c>
      <c r="D26" s="43" t="s">
        <v>901</v>
      </c>
      <c r="E26" s="45" t="s">
        <v>2079</v>
      </c>
      <c r="F26" s="45" t="s">
        <v>2398</v>
      </c>
      <c r="G26" s="45" t="s">
        <v>2080</v>
      </c>
      <c r="H26" s="45" t="s">
        <v>2398</v>
      </c>
      <c r="I26" s="45" t="s">
        <v>2081</v>
      </c>
      <c r="J26" s="45" t="s">
        <v>2398</v>
      </c>
      <c r="K26" s="45" t="s">
        <v>2028</v>
      </c>
      <c r="L26" s="45" t="s">
        <v>2398</v>
      </c>
      <c r="M26" s="45" t="s">
        <v>2029</v>
      </c>
      <c r="N26" s="45" t="s">
        <v>2398</v>
      </c>
    </row>
    <row r="27" spans="1:14">
      <c r="A27" s="45" t="s">
        <v>2082</v>
      </c>
      <c r="B27" s="45" t="s">
        <v>861</v>
      </c>
      <c r="C27" s="45" t="s">
        <v>2083</v>
      </c>
      <c r="D27" s="43" t="s">
        <v>901</v>
      </c>
      <c r="E27" s="45" t="s">
        <v>2084</v>
      </c>
      <c r="F27" s="45" t="s">
        <v>2404</v>
      </c>
      <c r="G27" s="45" t="s">
        <v>2085</v>
      </c>
      <c r="H27" s="45" t="s">
        <v>2404</v>
      </c>
      <c r="I27" s="45" t="s">
        <v>2086</v>
      </c>
      <c r="J27" s="45" t="s">
        <v>2404</v>
      </c>
      <c r="K27" s="45" t="s">
        <v>2087</v>
      </c>
      <c r="L27" s="45" t="s">
        <v>2404</v>
      </c>
      <c r="M27" s="45" t="s">
        <v>2088</v>
      </c>
      <c r="N27" s="45" t="s">
        <v>2404</v>
      </c>
    </row>
    <row r="28" spans="1:14">
      <c r="A28" s="45" t="s">
        <v>631</v>
      </c>
      <c r="B28" s="45" t="s">
        <v>861</v>
      </c>
      <c r="C28" s="45" t="s">
        <v>632</v>
      </c>
      <c r="D28" s="43" t="s">
        <v>901</v>
      </c>
      <c r="E28" s="45" t="s">
        <v>2026</v>
      </c>
      <c r="F28" s="45" t="s">
        <v>2398</v>
      </c>
      <c r="G28" s="45" t="s">
        <v>2089</v>
      </c>
      <c r="H28" s="45" t="s">
        <v>2398</v>
      </c>
      <c r="I28" s="45" t="s">
        <v>2090</v>
      </c>
      <c r="J28" s="45" t="s">
        <v>2398</v>
      </c>
      <c r="K28" s="45" t="s">
        <v>2028</v>
      </c>
      <c r="L28" s="45" t="s">
        <v>2398</v>
      </c>
      <c r="M28" s="45" t="s">
        <v>2029</v>
      </c>
      <c r="N28" s="45" t="s">
        <v>2398</v>
      </c>
    </row>
    <row r="29" spans="1:14">
      <c r="A29" s="45" t="s">
        <v>740</v>
      </c>
      <c r="B29" s="45"/>
      <c r="C29" s="45" t="s">
        <v>739</v>
      </c>
      <c r="D29" s="43" t="s">
        <v>1115</v>
      </c>
      <c r="E29" s="45" t="s">
        <v>1263</v>
      </c>
      <c r="F29" s="45" t="s">
        <v>2409</v>
      </c>
      <c r="G29" s="45" t="s">
        <v>2091</v>
      </c>
      <c r="H29" s="45" t="s">
        <v>2092</v>
      </c>
      <c r="I29" s="45" t="s">
        <v>2093</v>
      </c>
      <c r="J29" s="45" t="s">
        <v>1721</v>
      </c>
      <c r="K29" s="45" t="s">
        <v>1261</v>
      </c>
      <c r="L29" s="45" t="s">
        <v>1262</v>
      </c>
      <c r="M29" s="45" t="s">
        <v>2094</v>
      </c>
      <c r="N29" s="45" t="s">
        <v>2095</v>
      </c>
    </row>
    <row r="30" spans="1:14" ht="15.75" customHeight="1">
      <c r="A30" s="45" t="s">
        <v>738</v>
      </c>
      <c r="B30" s="45" t="s">
        <v>861</v>
      </c>
      <c r="C30" s="45" t="s">
        <v>737</v>
      </c>
      <c r="D30" s="43" t="s">
        <v>1115</v>
      </c>
      <c r="E30" s="45" t="s">
        <v>2096</v>
      </c>
      <c r="F30" s="45" t="s">
        <v>2404</v>
      </c>
      <c r="G30" s="45" t="s">
        <v>2097</v>
      </c>
      <c r="H30" s="45" t="s">
        <v>2404</v>
      </c>
      <c r="I30" s="45" t="s">
        <v>2098</v>
      </c>
      <c r="J30" s="45" t="s">
        <v>2404</v>
      </c>
      <c r="K30" s="45" t="s">
        <v>2087</v>
      </c>
      <c r="L30" s="45" t="s">
        <v>2404</v>
      </c>
      <c r="M30" s="45" t="s">
        <v>2088</v>
      </c>
      <c r="N30" s="45" t="s">
        <v>2404</v>
      </c>
    </row>
    <row r="31" spans="1:14">
      <c r="A31" s="45" t="s">
        <v>2099</v>
      </c>
      <c r="B31" s="45" t="s">
        <v>861</v>
      </c>
      <c r="C31" s="45" t="s">
        <v>2100</v>
      </c>
      <c r="D31" s="43" t="s">
        <v>1115</v>
      </c>
      <c r="E31" s="45" t="s">
        <v>2101</v>
      </c>
      <c r="F31" s="82" t="s">
        <v>2102</v>
      </c>
      <c r="G31" s="83"/>
      <c r="H31" s="83"/>
      <c r="I31" s="45"/>
      <c r="J31" s="45"/>
      <c r="K31" s="45" t="s">
        <v>1554</v>
      </c>
      <c r="L31" s="45" t="s">
        <v>2312</v>
      </c>
      <c r="M31" s="45" t="s">
        <v>2103</v>
      </c>
      <c r="N31" s="45" t="s">
        <v>2102</v>
      </c>
    </row>
    <row r="32" spans="1:14">
      <c r="A32" s="45" t="s">
        <v>676</v>
      </c>
      <c r="B32" s="45" t="s">
        <v>861</v>
      </c>
      <c r="C32" s="45" t="s">
        <v>677</v>
      </c>
      <c r="D32" s="43" t="s">
        <v>1115</v>
      </c>
      <c r="E32" s="45" t="s">
        <v>2104</v>
      </c>
      <c r="F32" s="45" t="s">
        <v>2105</v>
      </c>
      <c r="G32" s="45" t="s">
        <v>2106</v>
      </c>
      <c r="H32" s="45" t="s">
        <v>2105</v>
      </c>
      <c r="I32" s="45" t="s">
        <v>2107</v>
      </c>
      <c r="J32" s="45" t="s">
        <v>2105</v>
      </c>
      <c r="K32" s="45" t="s">
        <v>2108</v>
      </c>
      <c r="L32" s="45" t="s">
        <v>2105</v>
      </c>
      <c r="M32" s="45" t="s">
        <v>2034</v>
      </c>
      <c r="N32" s="45" t="s">
        <v>2105</v>
      </c>
    </row>
    <row r="33" spans="1:14">
      <c r="A33" s="45" t="s">
        <v>637</v>
      </c>
      <c r="B33" s="45"/>
      <c r="C33" s="45" t="s">
        <v>638</v>
      </c>
      <c r="D33" s="43" t="s">
        <v>1144</v>
      </c>
      <c r="E33" s="45" t="s">
        <v>2109</v>
      </c>
      <c r="F33" s="45" t="s">
        <v>1593</v>
      </c>
      <c r="G33" s="45" t="s">
        <v>2110</v>
      </c>
      <c r="H33" s="45" t="s">
        <v>1593</v>
      </c>
      <c r="I33" s="45" t="s">
        <v>2111</v>
      </c>
      <c r="J33" s="45" t="s">
        <v>1593</v>
      </c>
      <c r="K33" s="45" t="s">
        <v>1595</v>
      </c>
      <c r="L33" s="82" t="s">
        <v>1593</v>
      </c>
      <c r="M33" s="83"/>
      <c r="N33" s="83"/>
    </row>
    <row r="34" spans="1:14" ht="15.75" customHeight="1">
      <c r="A34" s="45" t="s">
        <v>749</v>
      </c>
      <c r="B34" s="52"/>
      <c r="C34" s="45" t="s">
        <v>750</v>
      </c>
      <c r="D34" s="43" t="s">
        <v>1144</v>
      </c>
      <c r="E34" s="45" t="s">
        <v>2112</v>
      </c>
      <c r="F34" s="45" t="s">
        <v>2410</v>
      </c>
      <c r="G34" s="45" t="s">
        <v>786</v>
      </c>
      <c r="H34" s="45" t="s">
        <v>2412</v>
      </c>
      <c r="I34" s="45" t="s">
        <v>2113</v>
      </c>
      <c r="J34" s="45" t="s">
        <v>2405</v>
      </c>
      <c r="K34" s="45" t="s">
        <v>1607</v>
      </c>
      <c r="L34" s="45" t="s">
        <v>2347</v>
      </c>
      <c r="M34" s="45" t="s">
        <v>1608</v>
      </c>
      <c r="N34" s="45" t="s">
        <v>2347</v>
      </c>
    </row>
    <row r="35" spans="1:14">
      <c r="A35" s="45" t="s">
        <v>751</v>
      </c>
      <c r="B35" s="45"/>
      <c r="C35" s="45" t="s">
        <v>752</v>
      </c>
      <c r="D35" s="43" t="s">
        <v>1144</v>
      </c>
      <c r="E35" s="45" t="s">
        <v>2114</v>
      </c>
      <c r="F35" s="45" t="s">
        <v>2411</v>
      </c>
      <c r="G35" s="45" t="s">
        <v>2115</v>
      </c>
      <c r="H35" s="45" t="s">
        <v>2413</v>
      </c>
      <c r="I35" s="45" t="s">
        <v>2116</v>
      </c>
      <c r="J35" s="45" t="s">
        <v>2410</v>
      </c>
      <c r="K35" s="45" t="s">
        <v>1607</v>
      </c>
      <c r="L35" s="45" t="s">
        <v>2347</v>
      </c>
      <c r="M35" s="45" t="s">
        <v>1608</v>
      </c>
      <c r="N35" s="45" t="s">
        <v>2347</v>
      </c>
    </row>
    <row r="36" spans="1:14">
      <c r="A36" s="45" t="s">
        <v>688</v>
      </c>
      <c r="B36" s="45"/>
      <c r="C36" s="45" t="s">
        <v>689</v>
      </c>
      <c r="D36" s="43" t="s">
        <v>1144</v>
      </c>
      <c r="E36" s="45" t="s">
        <v>2046</v>
      </c>
      <c r="F36" s="45" t="s">
        <v>1544</v>
      </c>
      <c r="G36" s="45" t="s">
        <v>2117</v>
      </c>
      <c r="H36" s="45" t="s">
        <v>1544</v>
      </c>
      <c r="I36" s="45" t="s">
        <v>2118</v>
      </c>
      <c r="J36" s="45" t="s">
        <v>1544</v>
      </c>
      <c r="K36" s="45" t="s">
        <v>1547</v>
      </c>
      <c r="L36" s="82" t="s">
        <v>1544</v>
      </c>
      <c r="M36" s="83"/>
      <c r="N36" s="45"/>
    </row>
    <row r="37" spans="1:14">
      <c r="A37" s="45" t="s">
        <v>614</v>
      </c>
      <c r="B37" s="45"/>
      <c r="C37" s="45" t="s">
        <v>615</v>
      </c>
      <c r="D37" s="43" t="s">
        <v>1144</v>
      </c>
      <c r="E37" s="45" t="s">
        <v>2119</v>
      </c>
      <c r="F37" s="45" t="s">
        <v>1845</v>
      </c>
      <c r="G37" s="45" t="s">
        <v>2120</v>
      </c>
      <c r="H37" s="45" t="s">
        <v>1845</v>
      </c>
      <c r="I37" s="45" t="s">
        <v>2121</v>
      </c>
      <c r="J37" s="45" t="s">
        <v>1845</v>
      </c>
      <c r="K37" s="45" t="s">
        <v>1547</v>
      </c>
      <c r="L37" s="82" t="s">
        <v>1845</v>
      </c>
      <c r="M37" s="83"/>
      <c r="N37" s="83"/>
    </row>
    <row r="38" spans="1:14">
      <c r="A38" s="45" t="s">
        <v>690</v>
      </c>
      <c r="B38" s="45"/>
      <c r="C38" s="45" t="s">
        <v>691</v>
      </c>
      <c r="D38" s="43" t="s">
        <v>1144</v>
      </c>
      <c r="E38" s="45" t="s">
        <v>2122</v>
      </c>
      <c r="F38" s="45" t="s">
        <v>1544</v>
      </c>
      <c r="G38" s="45" t="s">
        <v>2123</v>
      </c>
      <c r="H38" s="45" t="s">
        <v>1544</v>
      </c>
      <c r="I38" s="45" t="s">
        <v>2124</v>
      </c>
      <c r="J38" s="45" t="s">
        <v>1544</v>
      </c>
      <c r="K38" s="45" t="s">
        <v>1547</v>
      </c>
      <c r="L38" s="82" t="s">
        <v>1845</v>
      </c>
      <c r="M38" s="83"/>
      <c r="N38" s="83"/>
    </row>
    <row r="39" spans="1:14" ht="15.75" customHeight="1">
      <c r="A39" s="45" t="s">
        <v>686</v>
      </c>
      <c r="B39" s="45" t="s">
        <v>861</v>
      </c>
      <c r="C39" s="45" t="s">
        <v>687</v>
      </c>
      <c r="D39" s="43" t="s">
        <v>1144</v>
      </c>
      <c r="E39" s="45" t="s">
        <v>2125</v>
      </c>
      <c r="F39" s="45" t="s">
        <v>2397</v>
      </c>
      <c r="G39" s="45" t="s">
        <v>2053</v>
      </c>
      <c r="H39" s="45" t="s">
        <v>2397</v>
      </c>
      <c r="I39" s="45" t="s">
        <v>2126</v>
      </c>
      <c r="J39" s="45" t="s">
        <v>2397</v>
      </c>
      <c r="K39" s="45" t="s">
        <v>2014</v>
      </c>
      <c r="L39" s="45" t="s">
        <v>2414</v>
      </c>
      <c r="M39" s="45" t="s">
        <v>2127</v>
      </c>
      <c r="N39" s="45" t="s">
        <v>2397</v>
      </c>
    </row>
    <row r="40" spans="1:14">
      <c r="A40" s="45" t="s">
        <v>639</v>
      </c>
      <c r="B40" s="45" t="s">
        <v>861</v>
      </c>
      <c r="C40" s="45" t="s">
        <v>640</v>
      </c>
      <c r="D40" s="43" t="s">
        <v>1144</v>
      </c>
      <c r="E40" s="45" t="s">
        <v>2128</v>
      </c>
      <c r="F40" s="45" t="s">
        <v>2404</v>
      </c>
      <c r="G40" s="45" t="s">
        <v>2129</v>
      </c>
      <c r="H40" s="45" t="s">
        <v>2404</v>
      </c>
      <c r="I40" s="45" t="s">
        <v>2130</v>
      </c>
      <c r="J40" s="45" t="s">
        <v>2404</v>
      </c>
      <c r="K40" s="45" t="s">
        <v>2087</v>
      </c>
      <c r="L40" s="45" t="s">
        <v>2404</v>
      </c>
      <c r="M40" s="45" t="s">
        <v>2088</v>
      </c>
      <c r="N40" s="45" t="s">
        <v>2404</v>
      </c>
    </row>
    <row r="41" spans="1:14">
      <c r="A41" s="45" t="s">
        <v>684</v>
      </c>
      <c r="B41" s="45" t="s">
        <v>861</v>
      </c>
      <c r="C41" s="45" t="s">
        <v>685</v>
      </c>
      <c r="D41" s="43" t="s">
        <v>1144</v>
      </c>
      <c r="E41" s="45" t="s">
        <v>2131</v>
      </c>
      <c r="F41" s="45" t="s">
        <v>2415</v>
      </c>
      <c r="G41" s="45" t="s">
        <v>2132</v>
      </c>
      <c r="H41" s="45" t="s">
        <v>2415</v>
      </c>
      <c r="I41" s="45" t="s">
        <v>2133</v>
      </c>
      <c r="J41" s="45" t="s">
        <v>2416</v>
      </c>
      <c r="K41" s="45" t="s">
        <v>2134</v>
      </c>
      <c r="L41" s="45" t="s">
        <v>2417</v>
      </c>
      <c r="M41" s="45" t="s">
        <v>1409</v>
      </c>
      <c r="N41" s="45" t="s">
        <v>2293</v>
      </c>
    </row>
    <row r="42" spans="1:14" ht="15.75" customHeight="1">
      <c r="A42" s="45" t="s">
        <v>616</v>
      </c>
      <c r="B42" s="45" t="s">
        <v>861</v>
      </c>
      <c r="C42" s="45" t="s">
        <v>617</v>
      </c>
      <c r="D42" s="43" t="s">
        <v>1144</v>
      </c>
      <c r="E42" s="45" t="s">
        <v>2135</v>
      </c>
      <c r="F42" s="45" t="s">
        <v>2105</v>
      </c>
      <c r="G42" s="45" t="s">
        <v>2136</v>
      </c>
      <c r="H42" s="45" t="s">
        <v>2105</v>
      </c>
      <c r="I42" s="45" t="s">
        <v>2137</v>
      </c>
      <c r="J42" s="45" t="s">
        <v>2105</v>
      </c>
      <c r="K42" s="45" t="s">
        <v>2108</v>
      </c>
      <c r="L42" s="45" t="s">
        <v>2105</v>
      </c>
      <c r="M42" s="45" t="s">
        <v>2034</v>
      </c>
      <c r="N42" s="45" t="s">
        <v>2105</v>
      </c>
    </row>
    <row r="43" spans="1:14">
      <c r="A43" s="45" t="s">
        <v>654</v>
      </c>
      <c r="B43" s="45"/>
      <c r="C43" s="45" t="s">
        <v>655</v>
      </c>
      <c r="D43" s="43" t="s">
        <v>1245</v>
      </c>
      <c r="E43" s="45" t="s">
        <v>2138</v>
      </c>
      <c r="F43" s="45" t="s">
        <v>2406</v>
      </c>
      <c r="G43" s="45" t="s">
        <v>2139</v>
      </c>
      <c r="H43" s="82" t="s">
        <v>2407</v>
      </c>
      <c r="I43" s="83"/>
      <c r="J43" s="83"/>
      <c r="K43" s="45" t="s">
        <v>2140</v>
      </c>
      <c r="L43" s="45" t="s">
        <v>2406</v>
      </c>
      <c r="M43" s="45" t="s">
        <v>2141</v>
      </c>
      <c r="N43" s="45" t="s">
        <v>2407</v>
      </c>
    </row>
    <row r="44" spans="1:14">
      <c r="A44" s="45" t="s">
        <v>660</v>
      </c>
      <c r="B44" s="45"/>
      <c r="C44" s="45" t="s">
        <v>661</v>
      </c>
      <c r="D44" s="43" t="s">
        <v>1245</v>
      </c>
      <c r="E44" s="45" t="s">
        <v>2142</v>
      </c>
      <c r="F44" s="82" t="s">
        <v>2143</v>
      </c>
      <c r="G44" s="83"/>
      <c r="H44" s="83"/>
      <c r="I44" s="45"/>
      <c r="J44" s="45"/>
      <c r="K44" s="45" t="s">
        <v>1576</v>
      </c>
      <c r="L44" s="45" t="s">
        <v>2144</v>
      </c>
      <c r="M44" s="45" t="s">
        <v>1528</v>
      </c>
      <c r="N44" s="45" t="s">
        <v>2144</v>
      </c>
    </row>
    <row r="45" spans="1:14">
      <c r="A45" s="45" t="s">
        <v>2145</v>
      </c>
      <c r="B45" s="45"/>
      <c r="C45" s="45" t="s">
        <v>2146</v>
      </c>
      <c r="D45" s="43" t="s">
        <v>1245</v>
      </c>
      <c r="E45" s="45" t="s">
        <v>2112</v>
      </c>
      <c r="F45" s="45" t="s">
        <v>2422</v>
      </c>
      <c r="G45" s="45" t="s">
        <v>2113</v>
      </c>
      <c r="H45" s="45" t="s">
        <v>2405</v>
      </c>
      <c r="I45" s="45" t="s">
        <v>786</v>
      </c>
      <c r="J45" s="45" t="s">
        <v>2419</v>
      </c>
      <c r="K45" s="45" t="s">
        <v>1607</v>
      </c>
      <c r="L45" s="45" t="s">
        <v>2347</v>
      </c>
      <c r="M45" s="45" t="s">
        <v>1608</v>
      </c>
      <c r="N45" s="45" t="s">
        <v>2347</v>
      </c>
    </row>
    <row r="46" spans="1:14">
      <c r="A46" s="45" t="s">
        <v>718</v>
      </c>
      <c r="B46" s="45"/>
      <c r="C46" s="45" t="s">
        <v>719</v>
      </c>
      <c r="D46" s="43" t="s">
        <v>1245</v>
      </c>
      <c r="E46" s="45" t="s">
        <v>2147</v>
      </c>
      <c r="F46" s="45" t="s">
        <v>1662</v>
      </c>
      <c r="G46" s="45" t="s">
        <v>2148</v>
      </c>
      <c r="H46" s="45" t="s">
        <v>1662</v>
      </c>
      <c r="I46" s="45" t="s">
        <v>2149</v>
      </c>
      <c r="J46" s="45" t="s">
        <v>1662</v>
      </c>
      <c r="K46" s="45" t="s">
        <v>1661</v>
      </c>
      <c r="L46" s="45" t="s">
        <v>1662</v>
      </c>
      <c r="M46" s="45" t="s">
        <v>1663</v>
      </c>
      <c r="N46" s="45" t="s">
        <v>1662</v>
      </c>
    </row>
    <row r="47" spans="1:14">
      <c r="A47" s="45" t="s">
        <v>662</v>
      </c>
      <c r="B47" s="45" t="s">
        <v>861</v>
      </c>
      <c r="C47" s="45" t="s">
        <v>663</v>
      </c>
      <c r="D47" s="43" t="s">
        <v>1245</v>
      </c>
      <c r="E47" s="45" t="s">
        <v>2150</v>
      </c>
      <c r="F47" s="45" t="s">
        <v>1662</v>
      </c>
      <c r="G47" s="45" t="s">
        <v>2151</v>
      </c>
      <c r="H47" s="45" t="s">
        <v>1662</v>
      </c>
      <c r="I47" s="45" t="s">
        <v>2152</v>
      </c>
      <c r="J47" s="45" t="s">
        <v>1662</v>
      </c>
      <c r="K47" s="45" t="s">
        <v>1661</v>
      </c>
      <c r="L47" s="45" t="s">
        <v>1662</v>
      </c>
      <c r="M47" s="45" t="s">
        <v>1663</v>
      </c>
      <c r="N47" s="45" t="s">
        <v>1662</v>
      </c>
    </row>
    <row r="48" spans="1:14">
      <c r="A48" s="45" t="s">
        <v>708</v>
      </c>
      <c r="B48" s="45"/>
      <c r="C48" s="45" t="s">
        <v>709</v>
      </c>
      <c r="D48" s="43" t="s">
        <v>1245</v>
      </c>
      <c r="E48" s="45" t="s">
        <v>2042</v>
      </c>
      <c r="F48" s="45" t="s">
        <v>2102</v>
      </c>
      <c r="G48" s="45" t="s">
        <v>2040</v>
      </c>
      <c r="H48" s="45" t="s">
        <v>2153</v>
      </c>
      <c r="I48" s="45" t="s">
        <v>2154</v>
      </c>
      <c r="J48" s="45" t="s">
        <v>2398</v>
      </c>
      <c r="K48" s="45" t="s">
        <v>913</v>
      </c>
      <c r="L48" s="45" t="s">
        <v>2408</v>
      </c>
      <c r="M48" s="45" t="s">
        <v>914</v>
      </c>
      <c r="N48" s="45" t="s">
        <v>2408</v>
      </c>
    </row>
    <row r="49" spans="1:14">
      <c r="A49" s="45" t="s">
        <v>720</v>
      </c>
      <c r="B49" s="45"/>
      <c r="C49" s="45" t="s">
        <v>721</v>
      </c>
      <c r="D49" s="43" t="s">
        <v>1245</v>
      </c>
      <c r="E49" s="45" t="s">
        <v>2155</v>
      </c>
      <c r="F49" s="45" t="s">
        <v>1845</v>
      </c>
      <c r="G49" s="45" t="s">
        <v>2156</v>
      </c>
      <c r="H49" s="82" t="s">
        <v>1845</v>
      </c>
      <c r="I49" s="83"/>
      <c r="J49" s="83"/>
      <c r="K49" s="45" t="s">
        <v>1847</v>
      </c>
      <c r="L49" s="82" t="s">
        <v>1845</v>
      </c>
      <c r="M49" s="83"/>
      <c r="N49" s="83"/>
    </row>
    <row r="50" spans="1:14">
      <c r="A50" s="45" t="s">
        <v>712</v>
      </c>
      <c r="B50" s="45"/>
      <c r="C50" s="45" t="s">
        <v>713</v>
      </c>
      <c r="D50" s="43" t="s">
        <v>1245</v>
      </c>
      <c r="E50" s="45" t="s">
        <v>2157</v>
      </c>
      <c r="F50" s="45" t="s">
        <v>1845</v>
      </c>
      <c r="G50" s="45" t="s">
        <v>2158</v>
      </c>
      <c r="H50" s="82" t="s">
        <v>1845</v>
      </c>
      <c r="I50" s="83"/>
      <c r="J50" s="83"/>
      <c r="K50" s="45" t="s">
        <v>1847</v>
      </c>
      <c r="L50" s="82" t="s">
        <v>1845</v>
      </c>
      <c r="M50" s="83"/>
      <c r="N50" s="83"/>
    </row>
    <row r="51" spans="1:14">
      <c r="A51" s="45" t="s">
        <v>706</v>
      </c>
      <c r="B51" s="45"/>
      <c r="C51" s="45" t="s">
        <v>707</v>
      </c>
      <c r="D51" s="43" t="s">
        <v>1245</v>
      </c>
      <c r="E51" s="45" t="s">
        <v>2159</v>
      </c>
      <c r="F51" s="45" t="s">
        <v>1845</v>
      </c>
      <c r="G51" s="45" t="s">
        <v>2160</v>
      </c>
      <c r="H51" s="82" t="s">
        <v>1845</v>
      </c>
      <c r="I51" s="83"/>
      <c r="J51" s="83"/>
      <c r="K51" s="45" t="s">
        <v>1847</v>
      </c>
      <c r="L51" s="82" t="s">
        <v>1845</v>
      </c>
      <c r="M51" s="83"/>
      <c r="N51" s="83"/>
    </row>
    <row r="52" spans="1:14" ht="15.75" customHeight="1">
      <c r="A52" s="45" t="s">
        <v>658</v>
      </c>
      <c r="B52" s="45"/>
      <c r="C52" s="45" t="s">
        <v>659</v>
      </c>
      <c r="D52" s="43" t="s">
        <v>1245</v>
      </c>
      <c r="E52" s="45" t="s">
        <v>2161</v>
      </c>
      <c r="F52" s="45" t="s">
        <v>1845</v>
      </c>
      <c r="G52" s="45" t="s">
        <v>2162</v>
      </c>
      <c r="H52" s="82" t="s">
        <v>1845</v>
      </c>
      <c r="I52" s="83"/>
      <c r="J52" s="83"/>
      <c r="K52" s="45" t="s">
        <v>1847</v>
      </c>
      <c r="L52" s="45" t="s">
        <v>1845</v>
      </c>
      <c r="M52" s="45" t="s">
        <v>2163</v>
      </c>
      <c r="N52" s="45" t="s">
        <v>1845</v>
      </c>
    </row>
    <row r="53" spans="1:14">
      <c r="A53" s="45" t="s">
        <v>716</v>
      </c>
      <c r="B53" s="45"/>
      <c r="C53" s="45" t="s">
        <v>717</v>
      </c>
      <c r="D53" s="43" t="s">
        <v>1245</v>
      </c>
      <c r="E53" s="45" t="s">
        <v>2164</v>
      </c>
      <c r="F53" s="45" t="s">
        <v>2398</v>
      </c>
      <c r="G53" s="45" t="s">
        <v>2165</v>
      </c>
      <c r="H53" s="45" t="s">
        <v>2398</v>
      </c>
      <c r="I53" s="45" t="s">
        <v>2166</v>
      </c>
      <c r="J53" s="45" t="s">
        <v>2398</v>
      </c>
      <c r="K53" s="45" t="s">
        <v>2028</v>
      </c>
      <c r="L53" s="45" t="s">
        <v>2398</v>
      </c>
      <c r="M53" s="45" t="s">
        <v>2029</v>
      </c>
      <c r="N53" s="45" t="s">
        <v>2398</v>
      </c>
    </row>
    <row r="54" spans="1:14">
      <c r="A54" s="45" t="s">
        <v>2167</v>
      </c>
      <c r="B54" s="45"/>
      <c r="C54" s="45" t="s">
        <v>2168</v>
      </c>
      <c r="D54" s="43" t="s">
        <v>1245</v>
      </c>
      <c r="E54" s="45" t="s">
        <v>2169</v>
      </c>
      <c r="F54" s="45" t="s">
        <v>1544</v>
      </c>
      <c r="G54" s="45" t="s">
        <v>2170</v>
      </c>
      <c r="H54" s="45" t="s">
        <v>1544</v>
      </c>
      <c r="I54" s="45" t="s">
        <v>2171</v>
      </c>
      <c r="J54" s="45" t="s">
        <v>1544</v>
      </c>
      <c r="K54" s="45" t="s">
        <v>1547</v>
      </c>
      <c r="L54" s="82" t="s">
        <v>1845</v>
      </c>
      <c r="M54" s="83"/>
      <c r="N54" s="83"/>
    </row>
    <row r="55" spans="1:14" ht="15.75" customHeight="1">
      <c r="A55" s="45" t="s">
        <v>2172</v>
      </c>
      <c r="B55" s="45"/>
      <c r="C55" s="45" t="s">
        <v>2173</v>
      </c>
      <c r="D55" s="43" t="s">
        <v>1245</v>
      </c>
      <c r="E55" s="45" t="s">
        <v>2166</v>
      </c>
      <c r="F55" s="45" t="s">
        <v>2398</v>
      </c>
      <c r="G55" s="45" t="s">
        <v>2165</v>
      </c>
      <c r="H55" s="45" t="s">
        <v>2398</v>
      </c>
      <c r="I55" s="45" t="s">
        <v>2164</v>
      </c>
      <c r="J55" s="45" t="s">
        <v>2398</v>
      </c>
      <c r="K55" s="45" t="s">
        <v>2028</v>
      </c>
      <c r="L55" s="45" t="s">
        <v>2398</v>
      </c>
      <c r="M55" s="45" t="s">
        <v>2029</v>
      </c>
      <c r="N55" s="45" t="s">
        <v>2398</v>
      </c>
    </row>
    <row r="56" spans="1:14">
      <c r="A56" s="45" t="s">
        <v>664</v>
      </c>
      <c r="B56" s="45"/>
      <c r="C56" s="45" t="s">
        <v>665</v>
      </c>
      <c r="D56" s="43" t="s">
        <v>1245</v>
      </c>
      <c r="E56" s="45" t="s">
        <v>2174</v>
      </c>
      <c r="F56" s="45" t="s">
        <v>1845</v>
      </c>
      <c r="G56" s="45" t="s">
        <v>2175</v>
      </c>
      <c r="H56" s="45" t="s">
        <v>1845</v>
      </c>
      <c r="I56" s="45" t="s">
        <v>2176</v>
      </c>
      <c r="J56" s="45" t="s">
        <v>1845</v>
      </c>
      <c r="K56" s="45" t="s">
        <v>1547</v>
      </c>
      <c r="L56" s="82" t="s">
        <v>1845</v>
      </c>
      <c r="M56" s="83"/>
      <c r="N56" s="83"/>
    </row>
    <row r="57" spans="1:14" ht="15.75" customHeight="1">
      <c r="A57" s="45" t="s">
        <v>714</v>
      </c>
      <c r="B57" s="45"/>
      <c r="C57" s="45" t="s">
        <v>715</v>
      </c>
      <c r="D57" s="43" t="s">
        <v>1245</v>
      </c>
      <c r="E57" s="45" t="s">
        <v>2126</v>
      </c>
      <c r="F57" s="45" t="s">
        <v>2397</v>
      </c>
      <c r="G57" s="45" t="s">
        <v>2177</v>
      </c>
      <c r="H57" s="45" t="s">
        <v>2397</v>
      </c>
      <c r="I57" s="45" t="s">
        <v>2054</v>
      </c>
      <c r="J57" s="45" t="s">
        <v>2397</v>
      </c>
      <c r="K57" s="45" t="s">
        <v>2014</v>
      </c>
      <c r="L57" s="45" t="s">
        <v>2414</v>
      </c>
      <c r="M57" s="45" t="s">
        <v>2067</v>
      </c>
      <c r="N57" s="45" t="s">
        <v>2397</v>
      </c>
    </row>
    <row r="58" spans="1:14" ht="15.75" customHeight="1">
      <c r="A58" s="45" t="s">
        <v>705</v>
      </c>
      <c r="B58" s="45"/>
      <c r="C58" s="51" t="s">
        <v>2178</v>
      </c>
      <c r="D58" s="45" t="s">
        <v>1245</v>
      </c>
      <c r="E58" s="45" t="s">
        <v>2179</v>
      </c>
      <c r="F58" s="45" t="s">
        <v>2423</v>
      </c>
      <c r="G58" s="45" t="s">
        <v>2180</v>
      </c>
      <c r="H58" s="45" t="s">
        <v>2423</v>
      </c>
      <c r="I58" s="45" t="s">
        <v>2181</v>
      </c>
      <c r="J58" s="45" t="s">
        <v>2423</v>
      </c>
      <c r="K58" s="45" t="s">
        <v>2182</v>
      </c>
      <c r="L58" s="45" t="s">
        <v>2423</v>
      </c>
      <c r="M58" s="45" t="s">
        <v>2183</v>
      </c>
      <c r="N58" s="45" t="s">
        <v>2423</v>
      </c>
    </row>
    <row r="59" spans="1:14">
      <c r="A59" s="45" t="s">
        <v>2184</v>
      </c>
      <c r="B59" s="45"/>
      <c r="C59" s="45" t="s">
        <v>2185</v>
      </c>
      <c r="D59" s="43" t="s">
        <v>1245</v>
      </c>
      <c r="E59" s="45" t="s">
        <v>2075</v>
      </c>
      <c r="F59" s="45" t="s">
        <v>1034</v>
      </c>
      <c r="G59" s="45" t="s">
        <v>2076</v>
      </c>
      <c r="H59" s="82" t="s">
        <v>2077</v>
      </c>
      <c r="I59" s="83"/>
      <c r="J59" s="83"/>
      <c r="K59" s="45" t="s">
        <v>1029</v>
      </c>
      <c r="L59" s="82" t="s">
        <v>1030</v>
      </c>
      <c r="M59" s="83"/>
      <c r="N59" s="83"/>
    </row>
    <row r="60" spans="1:14" ht="15.75" customHeight="1">
      <c r="A60" s="45" t="s">
        <v>656</v>
      </c>
      <c r="B60" s="45" t="s">
        <v>861</v>
      </c>
      <c r="C60" s="45" t="s">
        <v>657</v>
      </c>
      <c r="D60" s="43" t="s">
        <v>1245</v>
      </c>
      <c r="E60" s="45" t="s">
        <v>2186</v>
      </c>
      <c r="F60" s="45" t="s">
        <v>2397</v>
      </c>
      <c r="G60" s="45" t="s">
        <v>2187</v>
      </c>
      <c r="H60" s="45" t="s">
        <v>2397</v>
      </c>
      <c r="I60" s="45" t="s">
        <v>2188</v>
      </c>
      <c r="J60" s="45" t="s">
        <v>2397</v>
      </c>
      <c r="K60" s="45" t="s">
        <v>2014</v>
      </c>
      <c r="L60" s="45" t="s">
        <v>2414</v>
      </c>
      <c r="M60" s="45" t="s">
        <v>2056</v>
      </c>
      <c r="N60" s="45" t="s">
        <v>2397</v>
      </c>
    </row>
    <row r="61" spans="1:14">
      <c r="A61" s="45" t="s">
        <v>710</v>
      </c>
      <c r="B61" s="45" t="s">
        <v>861</v>
      </c>
      <c r="C61" s="45" t="s">
        <v>711</v>
      </c>
      <c r="D61" s="43" t="s">
        <v>1245</v>
      </c>
      <c r="E61" s="45" t="s">
        <v>2189</v>
      </c>
      <c r="F61" s="45" t="s">
        <v>1662</v>
      </c>
      <c r="G61" s="45" t="s">
        <v>2190</v>
      </c>
      <c r="H61" s="82" t="s">
        <v>1662</v>
      </c>
      <c r="I61" s="83"/>
      <c r="J61" s="83"/>
      <c r="K61" s="45" t="s">
        <v>1661</v>
      </c>
      <c r="L61" s="45" t="s">
        <v>1662</v>
      </c>
      <c r="M61" s="45" t="s">
        <v>1663</v>
      </c>
      <c r="N61" s="45" t="s">
        <v>1662</v>
      </c>
    </row>
    <row r="62" spans="1:14">
      <c r="A62" s="45" t="s">
        <v>652</v>
      </c>
      <c r="B62" s="45" t="s">
        <v>861</v>
      </c>
      <c r="C62" s="45" t="s">
        <v>653</v>
      </c>
      <c r="D62" s="43" t="s">
        <v>1245</v>
      </c>
      <c r="E62" s="45" t="s">
        <v>2135</v>
      </c>
      <c r="F62" s="45" t="s">
        <v>2105</v>
      </c>
      <c r="G62" s="45" t="s">
        <v>2136</v>
      </c>
      <c r="H62" s="45" t="s">
        <v>2105</v>
      </c>
      <c r="I62" s="45" t="s">
        <v>2137</v>
      </c>
      <c r="J62" s="45" t="s">
        <v>2105</v>
      </c>
      <c r="K62" s="45" t="s">
        <v>2108</v>
      </c>
      <c r="L62" s="45" t="s">
        <v>2105</v>
      </c>
      <c r="M62" s="45" t="s">
        <v>2191</v>
      </c>
      <c r="N62" s="45" t="s">
        <v>2105</v>
      </c>
    </row>
    <row r="63" spans="1:14">
      <c r="A63" s="45" t="s">
        <v>2192</v>
      </c>
      <c r="B63" s="45" t="s">
        <v>861</v>
      </c>
      <c r="C63" s="45" t="s">
        <v>2193</v>
      </c>
      <c r="D63" s="43" t="s">
        <v>1245</v>
      </c>
      <c r="E63" s="45" t="s">
        <v>2106</v>
      </c>
      <c r="F63" s="45" t="s">
        <v>2105</v>
      </c>
      <c r="G63" s="45" t="s">
        <v>2107</v>
      </c>
      <c r="H63" s="45" t="s">
        <v>2105</v>
      </c>
      <c r="I63" s="45" t="s">
        <v>2104</v>
      </c>
      <c r="J63" s="45" t="s">
        <v>2105</v>
      </c>
      <c r="K63" s="45" t="s">
        <v>2108</v>
      </c>
      <c r="L63" s="45" t="s">
        <v>2105</v>
      </c>
      <c r="M63" s="45" t="s">
        <v>2034</v>
      </c>
      <c r="N63" s="45" t="s">
        <v>2105</v>
      </c>
    </row>
    <row r="64" spans="1:14">
      <c r="A64" s="45" t="s">
        <v>2194</v>
      </c>
      <c r="B64" s="45" t="s">
        <v>861</v>
      </c>
      <c r="C64" s="45" t="s">
        <v>2195</v>
      </c>
      <c r="D64" s="43" t="s">
        <v>1245</v>
      </c>
      <c r="E64" s="45" t="s">
        <v>2196</v>
      </c>
      <c r="F64" s="45" t="s">
        <v>2404</v>
      </c>
      <c r="G64" s="45" t="s">
        <v>2197</v>
      </c>
      <c r="H64" s="45" t="s">
        <v>2404</v>
      </c>
      <c r="I64" s="45" t="s">
        <v>2198</v>
      </c>
      <c r="J64" s="45" t="s">
        <v>2404</v>
      </c>
      <c r="K64" s="45" t="s">
        <v>2199</v>
      </c>
      <c r="L64" s="45" t="s">
        <v>2404</v>
      </c>
      <c r="M64" s="45" t="s">
        <v>2200</v>
      </c>
      <c r="N64" s="45" t="s">
        <v>2404</v>
      </c>
    </row>
    <row r="65" spans="1:14">
      <c r="A65" s="45" t="s">
        <v>756</v>
      </c>
      <c r="B65" s="45"/>
      <c r="C65" s="45" t="s">
        <v>755</v>
      </c>
      <c r="D65" s="43" t="s">
        <v>1437</v>
      </c>
      <c r="E65" s="45" t="s">
        <v>2201</v>
      </c>
      <c r="F65" s="45" t="s">
        <v>2394</v>
      </c>
      <c r="G65" s="45" t="s">
        <v>2202</v>
      </c>
      <c r="H65" s="45" t="s">
        <v>2394</v>
      </c>
      <c r="I65" s="45" t="s">
        <v>2203</v>
      </c>
      <c r="J65" s="45" t="s">
        <v>2394</v>
      </c>
      <c r="K65" s="45" t="s">
        <v>1996</v>
      </c>
      <c r="L65" s="45" t="s">
        <v>2394</v>
      </c>
      <c r="M65" s="45" t="s">
        <v>1995</v>
      </c>
      <c r="N65" s="45" t="s">
        <v>2394</v>
      </c>
    </row>
    <row r="66" spans="1:14">
      <c r="A66" s="45" t="s">
        <v>696</v>
      </c>
      <c r="B66" s="45"/>
      <c r="C66" s="45" t="s">
        <v>697</v>
      </c>
      <c r="D66" s="43" t="s">
        <v>1437</v>
      </c>
      <c r="E66" s="45" t="s">
        <v>2112</v>
      </c>
      <c r="F66" s="45" t="s">
        <v>2410</v>
      </c>
      <c r="G66" s="45" t="s">
        <v>2113</v>
      </c>
      <c r="H66" s="45" t="s">
        <v>2405</v>
      </c>
      <c r="I66" s="45" t="s">
        <v>786</v>
      </c>
      <c r="J66" s="45" t="s">
        <v>2419</v>
      </c>
      <c r="K66" s="45" t="s">
        <v>1607</v>
      </c>
      <c r="L66" s="45" t="s">
        <v>2347</v>
      </c>
      <c r="M66" s="45" t="s">
        <v>1608</v>
      </c>
      <c r="N66" s="45" t="s">
        <v>2347</v>
      </c>
    </row>
    <row r="67" spans="1:14">
      <c r="A67" s="45" t="s">
        <v>762</v>
      </c>
      <c r="B67" s="45"/>
      <c r="C67" s="45" t="s">
        <v>761</v>
      </c>
      <c r="D67" s="43" t="s">
        <v>1437</v>
      </c>
      <c r="E67" s="45" t="s">
        <v>2114</v>
      </c>
      <c r="F67" s="45" t="s">
        <v>2420</v>
      </c>
      <c r="G67" s="45" t="s">
        <v>2115</v>
      </c>
      <c r="H67" s="45" t="s">
        <v>2419</v>
      </c>
      <c r="I67" s="45" t="s">
        <v>2116</v>
      </c>
      <c r="J67" s="45" t="s">
        <v>2410</v>
      </c>
      <c r="K67" s="45" t="s">
        <v>1607</v>
      </c>
      <c r="L67" s="45" t="s">
        <v>2347</v>
      </c>
      <c r="M67" s="45" t="s">
        <v>1608</v>
      </c>
      <c r="N67" s="45" t="s">
        <v>2347</v>
      </c>
    </row>
    <row r="68" spans="1:14">
      <c r="A68" s="45" t="s">
        <v>643</v>
      </c>
      <c r="B68" s="45"/>
      <c r="C68" s="45" t="s">
        <v>644</v>
      </c>
      <c r="D68" s="43" t="s">
        <v>1437</v>
      </c>
      <c r="E68" s="45" t="s">
        <v>2204</v>
      </c>
      <c r="F68" s="45" t="s">
        <v>1662</v>
      </c>
      <c r="G68" s="45" t="s">
        <v>2205</v>
      </c>
      <c r="H68" s="45" t="s">
        <v>1662</v>
      </c>
      <c r="I68" s="45" t="s">
        <v>2206</v>
      </c>
      <c r="J68" s="45" t="s">
        <v>1662</v>
      </c>
      <c r="K68" s="45" t="s">
        <v>1661</v>
      </c>
      <c r="L68" s="45" t="s">
        <v>1662</v>
      </c>
      <c r="M68" s="45" t="s">
        <v>1663</v>
      </c>
      <c r="N68" s="45" t="s">
        <v>1662</v>
      </c>
    </row>
    <row r="69" spans="1:14">
      <c r="A69" s="45" t="s">
        <v>694</v>
      </c>
      <c r="B69" s="45"/>
      <c r="C69" s="45" t="s">
        <v>695</v>
      </c>
      <c r="D69" s="43" t="s">
        <v>1437</v>
      </c>
      <c r="E69" s="45" t="s">
        <v>2207</v>
      </c>
      <c r="F69" s="45" t="s">
        <v>1662</v>
      </c>
      <c r="G69" s="45" t="s">
        <v>2208</v>
      </c>
      <c r="H69" s="45" t="s">
        <v>1662</v>
      </c>
      <c r="I69" s="45" t="s">
        <v>2209</v>
      </c>
      <c r="J69" s="45" t="s">
        <v>1662</v>
      </c>
      <c r="K69" s="45" t="s">
        <v>1661</v>
      </c>
      <c r="L69" s="45" t="s">
        <v>1662</v>
      </c>
      <c r="M69" s="45" t="s">
        <v>1663</v>
      </c>
      <c r="N69" s="45" t="s">
        <v>1662</v>
      </c>
    </row>
    <row r="70" spans="1:14">
      <c r="A70" s="45" t="s">
        <v>758</v>
      </c>
      <c r="B70" s="45"/>
      <c r="C70" s="45" t="s">
        <v>757</v>
      </c>
      <c r="D70" s="43" t="s">
        <v>1437</v>
      </c>
      <c r="E70" s="45" t="s">
        <v>2154</v>
      </c>
      <c r="F70" s="45" t="s">
        <v>2398</v>
      </c>
      <c r="G70" s="45" t="s">
        <v>2042</v>
      </c>
      <c r="H70" s="82" t="s">
        <v>2102</v>
      </c>
      <c r="I70" s="83"/>
      <c r="J70" s="83"/>
      <c r="K70" s="45" t="s">
        <v>913</v>
      </c>
      <c r="L70" s="45" t="s">
        <v>2408</v>
      </c>
      <c r="M70" s="45" t="s">
        <v>914</v>
      </c>
      <c r="N70" s="45" t="s">
        <v>2408</v>
      </c>
    </row>
    <row r="71" spans="1:14">
      <c r="A71" s="45" t="s">
        <v>760</v>
      </c>
      <c r="B71" s="45"/>
      <c r="C71" s="45" t="s">
        <v>759</v>
      </c>
      <c r="D71" s="43" t="s">
        <v>1437</v>
      </c>
      <c r="E71" s="45" t="s">
        <v>2024</v>
      </c>
      <c r="F71" s="45" t="s">
        <v>2397</v>
      </c>
      <c r="G71" s="45" t="s">
        <v>2065</v>
      </c>
      <c r="H71" s="45" t="s">
        <v>2397</v>
      </c>
      <c r="I71" s="45" t="s">
        <v>2022</v>
      </c>
      <c r="J71" s="45" t="s">
        <v>2397</v>
      </c>
      <c r="K71" s="45" t="s">
        <v>2014</v>
      </c>
      <c r="L71" s="45" t="s">
        <v>2414</v>
      </c>
      <c r="M71" s="45" t="s">
        <v>2015</v>
      </c>
      <c r="N71" s="45" t="s">
        <v>2397</v>
      </c>
    </row>
    <row r="72" spans="1:14">
      <c r="A72" s="45" t="s">
        <v>692</v>
      </c>
      <c r="B72" s="45"/>
      <c r="C72" s="45" t="s">
        <v>693</v>
      </c>
      <c r="D72" s="43" t="s">
        <v>1437</v>
      </c>
      <c r="E72" s="45" t="s">
        <v>2019</v>
      </c>
      <c r="F72" s="45" t="s">
        <v>2020</v>
      </c>
      <c r="G72" s="45" t="s">
        <v>2210</v>
      </c>
      <c r="H72" s="45" t="s">
        <v>2020</v>
      </c>
      <c r="I72" s="45" t="s">
        <v>2072</v>
      </c>
      <c r="J72" s="45" t="s">
        <v>2074</v>
      </c>
      <c r="K72" s="45" t="s">
        <v>1029</v>
      </c>
      <c r="L72" s="45" t="s">
        <v>1030</v>
      </c>
      <c r="M72" s="45" t="s">
        <v>2211</v>
      </c>
      <c r="N72" s="45" t="s">
        <v>2020</v>
      </c>
    </row>
    <row r="73" spans="1:14">
      <c r="A73" s="45" t="s">
        <v>754</v>
      </c>
      <c r="B73" s="45" t="s">
        <v>861</v>
      </c>
      <c r="C73" s="45" t="s">
        <v>753</v>
      </c>
      <c r="D73" s="43" t="s">
        <v>1437</v>
      </c>
      <c r="E73" s="45" t="s">
        <v>2212</v>
      </c>
      <c r="F73" s="45" t="s">
        <v>2397</v>
      </c>
      <c r="G73" s="45" t="s">
        <v>2011</v>
      </c>
      <c r="H73" s="45" t="s">
        <v>2397</v>
      </c>
      <c r="I73" s="45" t="s">
        <v>2187</v>
      </c>
      <c r="J73" s="45" t="s">
        <v>2397</v>
      </c>
      <c r="K73" s="45" t="s">
        <v>2014</v>
      </c>
      <c r="L73" s="45" t="s">
        <v>2414</v>
      </c>
      <c r="M73" s="45" t="s">
        <v>2056</v>
      </c>
      <c r="N73" s="45" t="s">
        <v>2397</v>
      </c>
    </row>
    <row r="74" spans="1:14">
      <c r="A74" s="45" t="s">
        <v>645</v>
      </c>
      <c r="B74" s="45" t="s">
        <v>861</v>
      </c>
      <c r="C74" s="45" t="s">
        <v>646</v>
      </c>
      <c r="D74" s="43" t="s">
        <v>1437</v>
      </c>
      <c r="E74" s="45" t="s">
        <v>2213</v>
      </c>
      <c r="F74" s="45" t="s">
        <v>2397</v>
      </c>
      <c r="G74" s="45" t="s">
        <v>2214</v>
      </c>
      <c r="H74" s="45" t="s">
        <v>2397</v>
      </c>
      <c r="I74" s="45" t="s">
        <v>2070</v>
      </c>
      <c r="J74" s="45" t="s">
        <v>2397</v>
      </c>
      <c r="K74" s="45" t="s">
        <v>2014</v>
      </c>
      <c r="L74" s="45" t="s">
        <v>2414</v>
      </c>
      <c r="M74" s="45" t="s">
        <v>2127</v>
      </c>
      <c r="N74" s="45" t="s">
        <v>2397</v>
      </c>
    </row>
    <row r="75" spans="1:14">
      <c r="A75" s="45" t="s">
        <v>641</v>
      </c>
      <c r="B75" s="45" t="s">
        <v>861</v>
      </c>
      <c r="C75" s="45" t="s">
        <v>642</v>
      </c>
      <c r="D75" s="43" t="s">
        <v>1437</v>
      </c>
      <c r="E75" s="45" t="s">
        <v>2215</v>
      </c>
      <c r="F75" s="45" t="s">
        <v>2416</v>
      </c>
      <c r="G75" s="45" t="s">
        <v>2216</v>
      </c>
      <c r="H75" s="45" t="s">
        <v>2418</v>
      </c>
      <c r="I75" s="45" t="s">
        <v>2217</v>
      </c>
      <c r="J75" s="45" t="s">
        <v>2418</v>
      </c>
      <c r="K75" s="45" t="s">
        <v>2134</v>
      </c>
      <c r="L75" s="45" t="s">
        <v>2415</v>
      </c>
      <c r="M75" s="45" t="s">
        <v>1409</v>
      </c>
      <c r="N75" s="45" t="s">
        <v>2293</v>
      </c>
    </row>
    <row r="76" spans="1:14" ht="15.75" customHeight="1">
      <c r="A76" s="49" t="s">
        <v>698</v>
      </c>
      <c r="B76" s="45" t="s">
        <v>861</v>
      </c>
      <c r="C76" s="45" t="s">
        <v>699</v>
      </c>
      <c r="D76" s="43" t="s">
        <v>1437</v>
      </c>
      <c r="E76" s="44" t="s">
        <v>2218</v>
      </c>
      <c r="F76" s="44" t="s">
        <v>2219</v>
      </c>
      <c r="G76" s="44" t="s">
        <v>2220</v>
      </c>
      <c r="H76" s="44" t="s">
        <v>2219</v>
      </c>
      <c r="I76" s="44" t="s">
        <v>2221</v>
      </c>
      <c r="J76" s="44" t="s">
        <v>2219</v>
      </c>
      <c r="K76" s="44" t="s">
        <v>2222</v>
      </c>
      <c r="L76" s="44" t="s">
        <v>2219</v>
      </c>
      <c r="M76" s="44" t="s">
        <v>2223</v>
      </c>
      <c r="N76" s="44" t="s">
        <v>2219</v>
      </c>
    </row>
    <row r="77" spans="1:14">
      <c r="A77" s="45" t="s">
        <v>618</v>
      </c>
      <c r="B77" s="45" t="s">
        <v>861</v>
      </c>
      <c r="C77" s="45" t="s">
        <v>619</v>
      </c>
      <c r="D77" s="43" t="s">
        <v>1437</v>
      </c>
      <c r="E77" s="45" t="s">
        <v>2224</v>
      </c>
      <c r="F77" s="45" t="s">
        <v>2404</v>
      </c>
      <c r="G77" s="45" t="s">
        <v>2225</v>
      </c>
      <c r="H77" s="45" t="s">
        <v>2404</v>
      </c>
      <c r="I77" s="45" t="s">
        <v>2226</v>
      </c>
      <c r="J77" s="45" t="s">
        <v>2404</v>
      </c>
      <c r="K77" s="45" t="s">
        <v>2199</v>
      </c>
      <c r="L77" s="45" t="s">
        <v>2404</v>
      </c>
      <c r="M77" s="45" t="s">
        <v>2200</v>
      </c>
      <c r="N77" s="45" t="s">
        <v>2404</v>
      </c>
    </row>
    <row r="78" spans="1:14">
      <c r="A78" s="43"/>
      <c r="B78" s="43"/>
      <c r="C78" s="52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</row>
    <row r="79" spans="1:14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</row>
    <row r="80" spans="1:14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</row>
    <row r="81" spans="1:14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</row>
    <row r="82" spans="1:14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</row>
    <row r="83" spans="1:14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</row>
    <row r="84" spans="1:14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</row>
    <row r="85" spans="1:14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</row>
    <row r="86" spans="1:14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</row>
    <row r="87" spans="1:14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</row>
    <row r="88" spans="1:14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</row>
    <row r="89" spans="1:14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</row>
    <row r="90" spans="1:14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</row>
    <row r="91" spans="1:14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</row>
    <row r="92" spans="1:14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</row>
    <row r="93" spans="1:14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</row>
    <row r="94" spans="1:14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</row>
    <row r="95" spans="1:14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</row>
    <row r="96" spans="1:14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</row>
    <row r="97" spans="1:14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</row>
    <row r="98" spans="1:14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</row>
    <row r="99" spans="1:14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</row>
    <row r="100" spans="1:14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</row>
    <row r="101" spans="1:14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</row>
    <row r="102" spans="1:14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</row>
    <row r="103" spans="1:14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</row>
    <row r="104" spans="1:14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</row>
    <row r="105" spans="1:14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</row>
    <row r="106" spans="1:14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</row>
    <row r="107" spans="1:14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</row>
    <row r="108" spans="1:14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</row>
    <row r="109" spans="1:14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</row>
    <row r="110" spans="1:14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</row>
    <row r="111" spans="1:14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</row>
    <row r="112" spans="1:14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</row>
    <row r="113" spans="1:14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</row>
    <row r="114" spans="1:14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</row>
    <row r="115" spans="1:14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</row>
    <row r="116" spans="1:14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</row>
    <row r="117" spans="1:14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</row>
    <row r="118" spans="1:14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</row>
    <row r="119" spans="1:14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</row>
    <row r="120" spans="1:14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</row>
    <row r="121" spans="1:14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</row>
    <row r="122" spans="1:14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</row>
    <row r="123" spans="1:14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</row>
    <row r="124" spans="1:14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</row>
    <row r="125" spans="1:14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</row>
    <row r="126" spans="1:14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</row>
    <row r="127" spans="1:14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</row>
    <row r="128" spans="1:14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</row>
    <row r="129" spans="1:14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</row>
    <row r="130" spans="1:14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</row>
    <row r="131" spans="1:14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</row>
    <row r="132" spans="1:14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</row>
    <row r="133" spans="1:14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</row>
    <row r="134" spans="1:14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</row>
    <row r="135" spans="1:14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</row>
    <row r="136" spans="1:14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</row>
    <row r="137" spans="1:14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</row>
    <row r="138" spans="1:14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</row>
    <row r="139" spans="1:14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</row>
    <row r="140" spans="1:14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</row>
    <row r="141" spans="1:14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</row>
    <row r="142" spans="1:14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</row>
    <row r="143" spans="1:14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</row>
    <row r="144" spans="1:14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</row>
    <row r="145" spans="1:14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</row>
    <row r="146" spans="1:14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</row>
    <row r="147" spans="1:14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</row>
    <row r="148" spans="1:14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</row>
    <row r="149" spans="1:14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</row>
    <row r="150" spans="1:14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</row>
    <row r="151" spans="1:14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</row>
    <row r="152" spans="1:14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</row>
    <row r="153" spans="1:14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</row>
    <row r="154" spans="1:14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</row>
    <row r="155" spans="1:14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</row>
    <row r="156" spans="1:14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</row>
    <row r="157" spans="1:14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</row>
    <row r="158" spans="1:14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</row>
    <row r="159" spans="1:14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</row>
    <row r="160" spans="1:14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</row>
    <row r="161" spans="1:14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</row>
    <row r="162" spans="1:14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</row>
    <row r="163" spans="1:14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</row>
    <row r="164" spans="1:14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</row>
    <row r="165" spans="1:14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</row>
    <row r="166" spans="1:14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</row>
    <row r="167" spans="1:14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</row>
    <row r="168" spans="1:14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</row>
    <row r="169" spans="1:14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</row>
    <row r="170" spans="1:14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</row>
    <row r="171" spans="1:14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</row>
    <row r="172" spans="1:14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</row>
    <row r="173" spans="1:14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</row>
    <row r="174" spans="1:14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</row>
    <row r="175" spans="1:14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</row>
    <row r="176" spans="1:14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</row>
    <row r="177" spans="1:14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</row>
    <row r="178" spans="1:14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</row>
    <row r="179" spans="1:14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</row>
    <row r="180" spans="1:14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</row>
    <row r="181" spans="1:14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</row>
    <row r="182" spans="1:14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</row>
    <row r="183" spans="1:14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</row>
    <row r="184" spans="1:14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</row>
    <row r="185" spans="1:14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</row>
    <row r="186" spans="1:14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</row>
    <row r="187" spans="1:14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</row>
    <row r="188" spans="1:14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</row>
    <row r="189" spans="1:14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</row>
    <row r="190" spans="1:14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</row>
    <row r="191" spans="1:14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</row>
    <row r="192" spans="1:14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</row>
    <row r="193" spans="1:14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</row>
    <row r="194" spans="1:14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</row>
    <row r="195" spans="1:14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</row>
    <row r="196" spans="1:14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</row>
    <row r="197" spans="1:14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</row>
    <row r="198" spans="1:14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</row>
    <row r="199" spans="1:14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</row>
    <row r="200" spans="1:14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</row>
    <row r="201" spans="1:14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</row>
    <row r="202" spans="1:14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</row>
    <row r="203" spans="1:14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</row>
    <row r="204" spans="1:14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</row>
    <row r="205" spans="1:14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</row>
    <row r="206" spans="1:14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</row>
    <row r="207" spans="1:14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</row>
    <row r="208" spans="1:14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</row>
    <row r="209" spans="1:14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</row>
    <row r="210" spans="1:14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</row>
    <row r="211" spans="1:14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</row>
    <row r="212" spans="1:14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</row>
    <row r="213" spans="1:14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</row>
    <row r="214" spans="1:14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</row>
    <row r="215" spans="1:14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</row>
    <row r="216" spans="1:14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</row>
    <row r="217" spans="1:14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</row>
    <row r="218" spans="1:14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</row>
    <row r="219" spans="1:14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</row>
    <row r="220" spans="1:14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</row>
    <row r="221" spans="1:14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</row>
    <row r="222" spans="1:14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</row>
    <row r="223" spans="1:14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</row>
    <row r="224" spans="1:14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</row>
    <row r="225" spans="1:14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</row>
    <row r="226" spans="1:14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</row>
    <row r="227" spans="1:14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</row>
    <row r="228" spans="1:14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</row>
    <row r="229" spans="1:14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</row>
    <row r="230" spans="1:14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</row>
    <row r="231" spans="1:14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</row>
    <row r="232" spans="1:14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</row>
    <row r="233" spans="1:14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</row>
    <row r="234" spans="1:14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</row>
    <row r="235" spans="1:14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</row>
    <row r="236" spans="1:14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</row>
    <row r="237" spans="1:14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</row>
    <row r="238" spans="1:14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</row>
    <row r="239" spans="1:14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</row>
    <row r="240" spans="1:14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</row>
    <row r="241" spans="1:14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</row>
    <row r="242" spans="1:14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</row>
    <row r="243" spans="1:14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</row>
    <row r="244" spans="1:14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</row>
    <row r="245" spans="1:14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</row>
    <row r="246" spans="1:14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</row>
    <row r="247" spans="1:14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</row>
    <row r="248" spans="1:14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</row>
    <row r="249" spans="1:14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</row>
    <row r="250" spans="1:14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</row>
    <row r="251" spans="1:14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</row>
    <row r="252" spans="1:14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</row>
    <row r="253" spans="1:14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</row>
    <row r="254" spans="1:14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</row>
    <row r="255" spans="1:14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</row>
    <row r="256" spans="1:14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</row>
    <row r="257" spans="1:14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</row>
    <row r="258" spans="1:14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</row>
    <row r="259" spans="1:14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</row>
    <row r="260" spans="1:14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</row>
    <row r="261" spans="1:14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</row>
    <row r="262" spans="1:14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</row>
    <row r="263" spans="1:14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</row>
    <row r="264" spans="1:14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</row>
    <row r="265" spans="1:14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</row>
    <row r="266" spans="1:14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</row>
    <row r="267" spans="1:14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</row>
    <row r="268" spans="1:14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</row>
    <row r="269" spans="1:14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</row>
    <row r="270" spans="1:14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</row>
    <row r="271" spans="1:14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</row>
    <row r="272" spans="1:14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</row>
    <row r="273" spans="1:14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</row>
    <row r="274" spans="1:14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</row>
    <row r="275" spans="1:14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</row>
    <row r="276" spans="1:14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</row>
    <row r="277" spans="1:14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</row>
    <row r="278" spans="1:14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</row>
    <row r="279" spans="1:14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</row>
    <row r="280" spans="1:14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</row>
    <row r="281" spans="1:14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</row>
    <row r="282" spans="1:14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</row>
    <row r="283" spans="1:14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</row>
    <row r="284" spans="1:14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</row>
    <row r="285" spans="1:14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</row>
    <row r="286" spans="1:14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</row>
    <row r="287" spans="1:14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</row>
    <row r="288" spans="1:14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</row>
    <row r="289" spans="1:14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</row>
    <row r="290" spans="1:14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</row>
    <row r="291" spans="1:14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</row>
    <row r="292" spans="1:14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</row>
    <row r="293" spans="1:14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</row>
    <row r="294" spans="1:14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</row>
    <row r="295" spans="1:14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</row>
    <row r="296" spans="1:14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</row>
    <row r="297" spans="1:14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</row>
    <row r="298" spans="1:14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</row>
    <row r="299" spans="1:14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</row>
    <row r="300" spans="1:14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</row>
    <row r="301" spans="1:14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</row>
    <row r="302" spans="1:14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</row>
    <row r="303" spans="1:14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</row>
    <row r="304" spans="1:14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</row>
    <row r="305" spans="1:14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</row>
    <row r="306" spans="1:14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</row>
    <row r="307" spans="1:14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</row>
    <row r="308" spans="1:14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</row>
    <row r="309" spans="1:14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</row>
    <row r="310" spans="1:14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</row>
    <row r="311" spans="1:14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</row>
    <row r="312" spans="1:14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</row>
    <row r="313" spans="1:14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</row>
    <row r="314" spans="1:14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</row>
    <row r="315" spans="1:14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</row>
    <row r="316" spans="1:14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</row>
    <row r="317" spans="1:14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</row>
    <row r="318" spans="1:14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</row>
    <row r="319" spans="1:14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</row>
    <row r="320" spans="1:14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</row>
    <row r="321" spans="1:14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</row>
    <row r="322" spans="1:14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</row>
    <row r="323" spans="1:14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</row>
    <row r="324" spans="1:14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</row>
    <row r="325" spans="1:14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</row>
    <row r="326" spans="1:14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</row>
    <row r="327" spans="1:14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</row>
    <row r="328" spans="1:14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</row>
    <row r="329" spans="1:14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</row>
    <row r="330" spans="1:14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</row>
    <row r="331" spans="1:14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</row>
    <row r="332" spans="1:14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</row>
    <row r="333" spans="1:14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</row>
    <row r="334" spans="1:14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</row>
    <row r="335" spans="1:14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</row>
    <row r="336" spans="1:14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</row>
    <row r="337" spans="1:14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</row>
    <row r="338" spans="1:14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</row>
    <row r="339" spans="1:14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</row>
    <row r="340" spans="1:14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</row>
    <row r="341" spans="1:14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</row>
    <row r="342" spans="1:14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</row>
    <row r="343" spans="1:14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</row>
    <row r="344" spans="1:14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</row>
    <row r="345" spans="1:14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</row>
    <row r="346" spans="1:14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</row>
    <row r="347" spans="1:14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</row>
    <row r="348" spans="1:14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</row>
    <row r="349" spans="1:14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</row>
    <row r="350" spans="1:14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</row>
    <row r="351" spans="1:14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</row>
    <row r="352" spans="1:14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</row>
    <row r="353" spans="1:14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</row>
    <row r="354" spans="1:14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</row>
    <row r="355" spans="1:14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</row>
    <row r="356" spans="1:14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</row>
    <row r="357" spans="1:14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</row>
    <row r="358" spans="1:14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</row>
    <row r="359" spans="1:14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</row>
    <row r="360" spans="1:14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</row>
    <row r="361" spans="1:14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</row>
    <row r="362" spans="1:14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</row>
    <row r="363" spans="1:14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</row>
    <row r="364" spans="1:14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</row>
    <row r="365" spans="1:14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</row>
    <row r="366" spans="1:14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</row>
    <row r="367" spans="1:14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</row>
    <row r="368" spans="1:14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</row>
    <row r="369" spans="1:14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</row>
    <row r="370" spans="1:14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</row>
    <row r="371" spans="1:14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</row>
    <row r="372" spans="1:14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</row>
    <row r="373" spans="1:14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</row>
    <row r="374" spans="1:14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</row>
    <row r="375" spans="1:14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</row>
    <row r="376" spans="1:14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</row>
    <row r="377" spans="1:14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</row>
    <row r="378" spans="1:14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</row>
    <row r="379" spans="1:14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</row>
    <row r="380" spans="1:14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</row>
    <row r="381" spans="1:14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</row>
    <row r="382" spans="1:14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</row>
    <row r="383" spans="1:14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</row>
    <row r="384" spans="1:14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</row>
    <row r="385" spans="1:14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</row>
    <row r="386" spans="1:14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</row>
    <row r="387" spans="1:14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</row>
    <row r="388" spans="1:14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</row>
    <row r="389" spans="1:14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</row>
    <row r="390" spans="1:14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</row>
    <row r="391" spans="1:14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</row>
    <row r="392" spans="1:14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</row>
    <row r="393" spans="1:14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</row>
    <row r="394" spans="1:14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</row>
    <row r="395" spans="1:14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</row>
    <row r="396" spans="1:14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</row>
    <row r="397" spans="1:14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</row>
    <row r="398" spans="1:14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</row>
    <row r="399" spans="1:14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</row>
    <row r="400" spans="1:14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</row>
    <row r="401" spans="1:14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</row>
    <row r="402" spans="1:14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</row>
    <row r="403" spans="1:14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</row>
    <row r="404" spans="1:14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</row>
    <row r="405" spans="1:14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</row>
    <row r="406" spans="1:14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</row>
    <row r="407" spans="1:14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</row>
    <row r="408" spans="1:14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</row>
    <row r="409" spans="1:14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</row>
    <row r="410" spans="1:14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</row>
    <row r="411" spans="1:14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</row>
    <row r="412" spans="1:14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</row>
    <row r="413" spans="1:14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</row>
    <row r="414" spans="1:14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</row>
    <row r="415" spans="1:14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</row>
    <row r="416" spans="1:14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</row>
    <row r="417" spans="1:14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</row>
    <row r="418" spans="1:14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</row>
    <row r="419" spans="1:14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</row>
    <row r="420" spans="1:14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</row>
    <row r="421" spans="1:14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</row>
    <row r="422" spans="1:14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</row>
    <row r="423" spans="1:14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</row>
    <row r="424" spans="1:14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</row>
    <row r="425" spans="1:14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</row>
    <row r="426" spans="1:14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</row>
    <row r="427" spans="1:14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</row>
    <row r="428" spans="1:14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</row>
    <row r="429" spans="1:14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</row>
    <row r="430" spans="1:14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</row>
    <row r="431" spans="1:14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</row>
    <row r="432" spans="1:14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</row>
    <row r="433" spans="1:14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</row>
    <row r="434" spans="1:14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</row>
    <row r="435" spans="1:14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</row>
    <row r="436" spans="1:14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</row>
    <row r="437" spans="1:14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</row>
    <row r="438" spans="1:14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</row>
    <row r="439" spans="1:14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</row>
    <row r="440" spans="1:14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</row>
    <row r="441" spans="1:14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</row>
    <row r="442" spans="1:14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</row>
    <row r="443" spans="1:14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</row>
    <row r="444" spans="1:14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</row>
    <row r="445" spans="1:14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</row>
    <row r="446" spans="1:14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</row>
    <row r="447" spans="1:14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</row>
    <row r="448" spans="1:14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</row>
    <row r="449" spans="1:14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</row>
    <row r="450" spans="1:14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</row>
    <row r="451" spans="1:14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</row>
    <row r="452" spans="1:14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</row>
    <row r="453" spans="1:14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</row>
    <row r="454" spans="1:14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</row>
    <row r="455" spans="1:14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</row>
    <row r="456" spans="1:14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</row>
    <row r="457" spans="1:14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</row>
    <row r="458" spans="1:14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</row>
    <row r="459" spans="1:14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</row>
    <row r="460" spans="1:14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</row>
    <row r="461" spans="1:14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</row>
    <row r="462" spans="1:14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</row>
    <row r="463" spans="1:14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</row>
    <row r="464" spans="1:14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</row>
    <row r="465" spans="1:14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</row>
    <row r="466" spans="1:14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</row>
    <row r="467" spans="1:14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</row>
    <row r="468" spans="1:14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</row>
    <row r="469" spans="1:14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</row>
    <row r="470" spans="1:14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</row>
    <row r="471" spans="1:14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</row>
    <row r="472" spans="1:14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</row>
    <row r="473" spans="1:14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</row>
    <row r="474" spans="1:14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</row>
    <row r="475" spans="1:14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</row>
    <row r="476" spans="1:14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</row>
    <row r="477" spans="1:14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</row>
    <row r="478" spans="1:14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</row>
    <row r="479" spans="1:14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</row>
    <row r="480" spans="1:14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</row>
    <row r="481" spans="1:14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</row>
    <row r="482" spans="1:14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</row>
    <row r="483" spans="1:14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</row>
    <row r="484" spans="1:14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</row>
    <row r="485" spans="1:14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</row>
    <row r="486" spans="1:14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</row>
    <row r="487" spans="1:14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</row>
    <row r="488" spans="1:14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</row>
    <row r="489" spans="1:14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</row>
    <row r="490" spans="1:14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</row>
    <row r="491" spans="1:14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</row>
    <row r="492" spans="1:14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</row>
    <row r="493" spans="1:14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</row>
    <row r="494" spans="1:14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</row>
    <row r="495" spans="1:14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</row>
    <row r="496" spans="1:14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</row>
    <row r="497" spans="1:14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</row>
    <row r="498" spans="1:14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</row>
    <row r="499" spans="1:14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</row>
    <row r="500" spans="1:14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</row>
    <row r="501" spans="1:14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</row>
    <row r="502" spans="1:14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</row>
    <row r="503" spans="1:14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</row>
    <row r="504" spans="1:14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</row>
    <row r="505" spans="1:14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</row>
    <row r="506" spans="1:14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</row>
    <row r="507" spans="1:14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</row>
    <row r="508" spans="1:14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</row>
    <row r="509" spans="1:14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</row>
    <row r="510" spans="1:14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</row>
    <row r="511" spans="1:14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</row>
    <row r="512" spans="1:14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</row>
    <row r="513" spans="1:14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</row>
    <row r="514" spans="1:14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</row>
    <row r="515" spans="1:14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</row>
    <row r="516" spans="1:14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</row>
    <row r="517" spans="1:14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</row>
    <row r="518" spans="1:14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</row>
    <row r="519" spans="1:14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</row>
    <row r="520" spans="1:14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</row>
    <row r="521" spans="1:14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</row>
    <row r="522" spans="1:14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</row>
    <row r="523" spans="1:14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</row>
    <row r="524" spans="1:14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</row>
    <row r="525" spans="1:14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</row>
    <row r="526" spans="1:14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</row>
    <row r="527" spans="1:14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</row>
    <row r="528" spans="1:14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</row>
    <row r="529" spans="1:14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</row>
    <row r="530" spans="1:14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</row>
    <row r="531" spans="1:14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</row>
    <row r="532" spans="1:14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</row>
    <row r="533" spans="1:14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</row>
    <row r="534" spans="1:14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</row>
    <row r="535" spans="1:14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</row>
    <row r="536" spans="1:14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</row>
    <row r="537" spans="1:14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</row>
    <row r="538" spans="1:14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</row>
    <row r="539" spans="1:14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</row>
    <row r="540" spans="1:14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</row>
    <row r="541" spans="1:14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</row>
    <row r="542" spans="1:14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</row>
    <row r="543" spans="1:14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</row>
    <row r="544" spans="1:14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</row>
    <row r="545" spans="1:14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</row>
    <row r="546" spans="1:14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</row>
    <row r="547" spans="1:14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</row>
    <row r="548" spans="1:14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</row>
    <row r="549" spans="1:14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</row>
    <row r="550" spans="1:14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</row>
    <row r="551" spans="1:14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</row>
    <row r="552" spans="1:14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</row>
    <row r="553" spans="1:14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</row>
    <row r="554" spans="1:14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</row>
    <row r="555" spans="1:14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</row>
    <row r="556" spans="1:14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</row>
    <row r="557" spans="1:14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</row>
    <row r="558" spans="1:14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</row>
    <row r="559" spans="1:14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</row>
    <row r="560" spans="1:14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</row>
    <row r="561" spans="1:14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</row>
    <row r="562" spans="1:14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</row>
    <row r="563" spans="1:14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</row>
    <row r="564" spans="1:14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</row>
    <row r="565" spans="1:14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</row>
    <row r="566" spans="1:14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</row>
    <row r="567" spans="1:14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</row>
    <row r="568" spans="1:14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</row>
    <row r="569" spans="1:14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</row>
    <row r="570" spans="1:14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</row>
    <row r="571" spans="1:14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</row>
    <row r="572" spans="1:14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</row>
    <row r="573" spans="1:14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</row>
    <row r="574" spans="1:14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</row>
    <row r="575" spans="1:14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</row>
    <row r="576" spans="1:14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</row>
    <row r="577" spans="1:14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</row>
    <row r="578" spans="1:14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</row>
    <row r="579" spans="1:14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</row>
    <row r="580" spans="1:14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</row>
    <row r="581" spans="1:14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</row>
    <row r="582" spans="1:14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</row>
    <row r="583" spans="1:14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</row>
    <row r="584" spans="1:14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</row>
    <row r="585" spans="1:14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</row>
    <row r="586" spans="1:14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</row>
    <row r="587" spans="1:14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</row>
    <row r="588" spans="1:14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</row>
    <row r="589" spans="1:14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</row>
    <row r="590" spans="1:14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</row>
    <row r="591" spans="1:14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</row>
    <row r="592" spans="1:14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</row>
    <row r="593" spans="1:14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</row>
    <row r="594" spans="1:14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</row>
    <row r="595" spans="1:14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</row>
    <row r="596" spans="1:14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</row>
    <row r="597" spans="1:14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</row>
    <row r="598" spans="1:14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</row>
    <row r="599" spans="1:14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</row>
    <row r="600" spans="1:14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</row>
    <row r="601" spans="1:14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</row>
    <row r="602" spans="1:14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</row>
    <row r="603" spans="1:14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</row>
    <row r="604" spans="1:14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</row>
    <row r="605" spans="1:14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</row>
    <row r="606" spans="1:14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</row>
    <row r="607" spans="1:14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</row>
    <row r="608" spans="1:14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</row>
    <row r="609" spans="1:14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</row>
    <row r="610" spans="1:14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</row>
    <row r="611" spans="1:14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</row>
    <row r="612" spans="1:14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</row>
    <row r="613" spans="1:14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</row>
    <row r="614" spans="1:14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</row>
    <row r="615" spans="1:14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</row>
    <row r="616" spans="1:14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</row>
    <row r="617" spans="1:14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</row>
    <row r="618" spans="1:14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</row>
    <row r="619" spans="1:14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</row>
    <row r="620" spans="1:14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</row>
    <row r="621" spans="1:14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</row>
    <row r="622" spans="1:14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</row>
    <row r="623" spans="1:14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</row>
    <row r="624" spans="1:14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</row>
    <row r="625" spans="1:14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</row>
    <row r="626" spans="1:14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</row>
    <row r="627" spans="1:14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</row>
    <row r="628" spans="1:14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</row>
    <row r="629" spans="1:14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</row>
    <row r="630" spans="1:14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</row>
    <row r="631" spans="1:14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</row>
    <row r="632" spans="1:14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</row>
    <row r="633" spans="1:14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</row>
    <row r="634" spans="1:14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</row>
    <row r="635" spans="1:14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</row>
    <row r="636" spans="1:14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</row>
    <row r="637" spans="1:14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</row>
    <row r="638" spans="1:14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</row>
    <row r="639" spans="1:14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</row>
    <row r="640" spans="1:14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</row>
    <row r="641" spans="1:14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</row>
    <row r="642" spans="1:14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</row>
    <row r="643" spans="1:14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</row>
    <row r="644" spans="1:14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</row>
    <row r="645" spans="1:14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</row>
    <row r="646" spans="1:14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</row>
    <row r="647" spans="1:14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</row>
    <row r="648" spans="1:14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</row>
    <row r="649" spans="1:14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</row>
    <row r="650" spans="1:14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</row>
    <row r="651" spans="1:14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</row>
    <row r="652" spans="1:14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</row>
    <row r="653" spans="1:14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</row>
    <row r="654" spans="1:14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</row>
    <row r="655" spans="1:14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</row>
    <row r="656" spans="1:14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</row>
    <row r="657" spans="1:14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</row>
    <row r="658" spans="1:14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</row>
    <row r="659" spans="1:14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</row>
    <row r="660" spans="1:14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</row>
    <row r="661" spans="1:14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</row>
    <row r="662" spans="1:14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</row>
    <row r="663" spans="1:14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</row>
    <row r="664" spans="1:14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</row>
    <row r="665" spans="1:14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</row>
    <row r="666" spans="1:14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</row>
    <row r="667" spans="1:14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</row>
    <row r="668" spans="1:14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</row>
    <row r="669" spans="1:14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</row>
    <row r="670" spans="1:14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</row>
    <row r="671" spans="1:14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</row>
    <row r="672" spans="1:14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</row>
    <row r="673" spans="1:14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</row>
    <row r="674" spans="1:14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</row>
    <row r="675" spans="1:14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</row>
    <row r="676" spans="1:14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</row>
    <row r="677" spans="1:14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</row>
    <row r="678" spans="1:14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</row>
    <row r="679" spans="1:14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</row>
    <row r="680" spans="1:14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</row>
    <row r="681" spans="1:14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</row>
    <row r="682" spans="1:14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</row>
    <row r="683" spans="1:14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</row>
    <row r="684" spans="1:14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</row>
    <row r="685" spans="1:14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</row>
    <row r="686" spans="1:14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</row>
    <row r="687" spans="1:14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</row>
    <row r="688" spans="1:14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</row>
    <row r="689" spans="1:14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</row>
    <row r="690" spans="1:14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</row>
    <row r="691" spans="1:14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</row>
    <row r="692" spans="1:14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</row>
    <row r="693" spans="1:14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</row>
    <row r="694" spans="1:14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</row>
    <row r="695" spans="1:14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</row>
    <row r="696" spans="1:14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</row>
    <row r="697" spans="1:14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</row>
    <row r="698" spans="1:14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</row>
    <row r="699" spans="1:14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</row>
    <row r="700" spans="1:14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</row>
    <row r="701" spans="1:14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</row>
    <row r="702" spans="1:14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</row>
    <row r="703" spans="1:14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</row>
    <row r="704" spans="1:14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</row>
    <row r="705" spans="1:14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</row>
    <row r="706" spans="1:14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</row>
    <row r="707" spans="1:14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</row>
    <row r="708" spans="1:14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</row>
    <row r="709" spans="1:14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</row>
    <row r="710" spans="1:14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</row>
    <row r="711" spans="1:14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</row>
    <row r="712" spans="1:14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</row>
    <row r="713" spans="1:14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</row>
    <row r="714" spans="1:14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</row>
    <row r="715" spans="1:14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</row>
    <row r="716" spans="1:14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</row>
    <row r="717" spans="1:14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</row>
    <row r="718" spans="1:14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</row>
    <row r="719" spans="1:14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</row>
    <row r="720" spans="1:14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</row>
    <row r="721" spans="1:14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</row>
    <row r="722" spans="1:14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</row>
    <row r="723" spans="1:14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</row>
    <row r="724" spans="1:14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</row>
    <row r="725" spans="1:14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</row>
    <row r="726" spans="1:14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</row>
    <row r="727" spans="1:14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</row>
    <row r="728" spans="1:14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</row>
    <row r="729" spans="1:14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</row>
    <row r="730" spans="1:14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</row>
    <row r="731" spans="1:14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</row>
    <row r="732" spans="1:14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</row>
    <row r="733" spans="1:14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</row>
    <row r="734" spans="1:14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</row>
    <row r="735" spans="1:14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</row>
    <row r="736" spans="1:14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</row>
    <row r="737" spans="1:14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</row>
    <row r="738" spans="1:14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</row>
    <row r="739" spans="1:14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</row>
    <row r="740" spans="1:14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</row>
    <row r="741" spans="1:14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</row>
    <row r="742" spans="1:14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</row>
    <row r="743" spans="1:14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</row>
    <row r="744" spans="1:14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</row>
    <row r="745" spans="1:14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</row>
    <row r="746" spans="1:14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</row>
    <row r="747" spans="1:14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</row>
    <row r="748" spans="1:14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</row>
    <row r="749" spans="1:14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</row>
    <row r="750" spans="1:14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</row>
    <row r="751" spans="1:14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</row>
    <row r="752" spans="1:14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</row>
    <row r="753" spans="1:14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</row>
    <row r="754" spans="1:14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</row>
    <row r="755" spans="1:14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</row>
    <row r="756" spans="1:14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</row>
    <row r="757" spans="1:14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</row>
    <row r="758" spans="1:14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</row>
    <row r="759" spans="1:14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</row>
    <row r="760" spans="1:14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</row>
    <row r="761" spans="1:14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</row>
    <row r="762" spans="1:14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</row>
    <row r="763" spans="1:14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</row>
    <row r="764" spans="1:14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</row>
    <row r="765" spans="1:14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</row>
    <row r="766" spans="1:14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</row>
    <row r="767" spans="1:14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</row>
    <row r="768" spans="1:14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</row>
    <row r="769" spans="1:14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</row>
    <row r="770" spans="1:14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</row>
    <row r="771" spans="1:14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</row>
    <row r="772" spans="1:14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</row>
    <row r="773" spans="1:14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</row>
    <row r="774" spans="1:14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</row>
    <row r="775" spans="1:14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</row>
    <row r="776" spans="1:14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</row>
    <row r="777" spans="1:14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</row>
    <row r="778" spans="1:14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</row>
    <row r="779" spans="1:14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</row>
    <row r="780" spans="1:14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</row>
    <row r="781" spans="1:14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</row>
    <row r="782" spans="1:14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</row>
    <row r="783" spans="1:14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</row>
    <row r="784" spans="1:14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</row>
    <row r="785" spans="1:14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</row>
    <row r="786" spans="1:14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</row>
    <row r="787" spans="1:14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</row>
    <row r="788" spans="1:14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</row>
    <row r="789" spans="1:14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</row>
    <row r="790" spans="1:14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</row>
    <row r="791" spans="1:14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</row>
    <row r="792" spans="1:14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</row>
    <row r="793" spans="1:14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</row>
    <row r="794" spans="1:14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</row>
    <row r="795" spans="1:14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</row>
    <row r="796" spans="1:14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</row>
    <row r="797" spans="1:14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</row>
    <row r="798" spans="1:14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</row>
    <row r="799" spans="1:14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</row>
    <row r="800" spans="1:14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</row>
    <row r="801" spans="1:14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</row>
    <row r="802" spans="1:14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</row>
    <row r="803" spans="1:14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</row>
    <row r="804" spans="1:14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</row>
    <row r="805" spans="1:14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</row>
    <row r="806" spans="1:14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</row>
    <row r="807" spans="1:14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</row>
    <row r="808" spans="1:14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</row>
    <row r="809" spans="1:14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</row>
    <row r="810" spans="1:14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</row>
    <row r="811" spans="1:14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</row>
    <row r="812" spans="1:14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</row>
    <row r="813" spans="1:14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</row>
    <row r="814" spans="1:14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</row>
    <row r="815" spans="1:14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</row>
    <row r="816" spans="1:14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</row>
    <row r="817" spans="1:14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</row>
    <row r="818" spans="1:14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</row>
    <row r="819" spans="1:14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</row>
    <row r="820" spans="1:14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</row>
    <row r="821" spans="1:14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</row>
    <row r="822" spans="1:14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</row>
    <row r="823" spans="1:14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</row>
    <row r="824" spans="1:14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</row>
    <row r="825" spans="1:14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</row>
    <row r="826" spans="1:14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</row>
    <row r="827" spans="1:14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</row>
    <row r="828" spans="1:14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</row>
    <row r="829" spans="1:14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</row>
    <row r="830" spans="1:14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</row>
    <row r="831" spans="1:14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</row>
    <row r="832" spans="1:14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</row>
    <row r="833" spans="1:14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</row>
    <row r="834" spans="1:14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</row>
    <row r="835" spans="1:14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</row>
    <row r="836" spans="1:14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</row>
    <row r="837" spans="1:14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</row>
    <row r="838" spans="1:14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</row>
    <row r="839" spans="1:14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</row>
    <row r="840" spans="1:14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</row>
    <row r="841" spans="1:14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</row>
    <row r="842" spans="1:14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</row>
    <row r="843" spans="1:14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</row>
    <row r="844" spans="1:14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</row>
    <row r="845" spans="1:14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</row>
    <row r="846" spans="1:14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</row>
    <row r="847" spans="1:14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</row>
    <row r="848" spans="1:14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</row>
    <row r="849" spans="1:14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</row>
    <row r="850" spans="1:14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</row>
    <row r="851" spans="1:14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</row>
    <row r="852" spans="1:14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</row>
    <row r="853" spans="1:14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</row>
    <row r="854" spans="1:14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</row>
    <row r="855" spans="1:14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</row>
    <row r="856" spans="1:14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</row>
    <row r="857" spans="1:14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</row>
    <row r="858" spans="1:14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</row>
    <row r="859" spans="1:14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</row>
    <row r="860" spans="1:14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</row>
    <row r="861" spans="1:14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</row>
    <row r="862" spans="1:14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</row>
    <row r="863" spans="1:14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</row>
    <row r="864" spans="1:14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</row>
    <row r="865" spans="1:14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</row>
    <row r="866" spans="1:14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</row>
    <row r="867" spans="1:14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</row>
    <row r="868" spans="1:14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</row>
    <row r="869" spans="1:14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</row>
    <row r="870" spans="1:14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</row>
    <row r="871" spans="1:14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</row>
    <row r="872" spans="1:14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</row>
    <row r="873" spans="1:14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</row>
    <row r="874" spans="1:14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</row>
    <row r="875" spans="1:14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</row>
    <row r="876" spans="1:14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</row>
    <row r="877" spans="1:14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</row>
    <row r="878" spans="1:14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</row>
    <row r="879" spans="1:14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</row>
    <row r="880" spans="1:14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</row>
    <row r="881" spans="1:14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</row>
    <row r="882" spans="1:14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</row>
    <row r="883" spans="1:14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</row>
    <row r="884" spans="1:14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</row>
    <row r="885" spans="1:14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</row>
    <row r="886" spans="1:14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</row>
    <row r="887" spans="1:14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</row>
    <row r="888" spans="1:14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</row>
    <row r="889" spans="1:14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</row>
    <row r="890" spans="1:14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</row>
    <row r="891" spans="1:14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</row>
    <row r="892" spans="1:14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</row>
    <row r="893" spans="1:14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</row>
    <row r="894" spans="1:14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</row>
    <row r="895" spans="1:14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</row>
    <row r="896" spans="1:14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</row>
    <row r="897" spans="1:14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</row>
    <row r="898" spans="1:14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</row>
    <row r="899" spans="1:14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</row>
    <row r="900" spans="1:14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</row>
    <row r="901" spans="1:14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</row>
    <row r="902" spans="1:14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</row>
    <row r="903" spans="1:14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</row>
    <row r="904" spans="1:14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</row>
    <row r="905" spans="1:14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</row>
    <row r="906" spans="1:14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</row>
    <row r="907" spans="1:14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</row>
    <row r="908" spans="1:14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</row>
    <row r="909" spans="1:14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</row>
    <row r="910" spans="1:14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</row>
    <row r="911" spans="1:14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</row>
    <row r="912" spans="1:14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</row>
    <row r="913" spans="1:14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</row>
    <row r="914" spans="1:14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</row>
    <row r="915" spans="1:14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</row>
    <row r="916" spans="1:14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</row>
    <row r="917" spans="1:14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</row>
    <row r="918" spans="1:14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</row>
    <row r="919" spans="1:14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</row>
    <row r="920" spans="1:14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</row>
    <row r="921" spans="1:14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</row>
    <row r="922" spans="1:14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</row>
    <row r="923" spans="1:14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</row>
    <row r="924" spans="1:14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</row>
    <row r="925" spans="1:14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</row>
    <row r="926" spans="1:14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</row>
    <row r="927" spans="1:14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</row>
    <row r="928" spans="1:14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</row>
    <row r="929" spans="1:14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</row>
    <row r="930" spans="1:14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</row>
    <row r="931" spans="1:14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</row>
    <row r="932" spans="1:14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</row>
    <row r="933" spans="1:14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</row>
    <row r="934" spans="1:14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</row>
    <row r="935" spans="1:14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</row>
    <row r="936" spans="1:14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</row>
    <row r="937" spans="1:14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</row>
    <row r="938" spans="1:14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</row>
    <row r="939" spans="1:14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</row>
    <row r="940" spans="1:14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</row>
    <row r="941" spans="1:14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</row>
    <row r="942" spans="1:14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</row>
    <row r="943" spans="1:14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</row>
    <row r="944" spans="1:14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</row>
    <row r="945" spans="1:14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</row>
    <row r="946" spans="1:14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</row>
    <row r="947" spans="1:14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</row>
    <row r="948" spans="1:14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</row>
    <row r="949" spans="1:14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</row>
    <row r="950" spans="1:14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</row>
    <row r="951" spans="1:14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</row>
    <row r="952" spans="1:14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</row>
    <row r="953" spans="1:14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</row>
    <row r="954" spans="1:14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</row>
    <row r="955" spans="1:14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</row>
    <row r="956" spans="1:14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</row>
    <row r="957" spans="1:14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</row>
    <row r="958" spans="1:14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</row>
    <row r="959" spans="1:14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</row>
    <row r="960" spans="1:14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</row>
    <row r="961" spans="1:14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</row>
    <row r="962" spans="1:14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</row>
    <row r="963" spans="1:14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</row>
    <row r="964" spans="1:14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</row>
    <row r="965" spans="1:14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</row>
    <row r="966" spans="1:14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</row>
    <row r="967" spans="1:14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</row>
    <row r="968" spans="1:14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</row>
    <row r="969" spans="1:14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</row>
    <row r="970" spans="1:14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</row>
    <row r="971" spans="1:14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</row>
    <row r="972" spans="1:14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</row>
    <row r="973" spans="1:14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</row>
    <row r="974" spans="1:14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</row>
    <row r="975" spans="1:14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</row>
    <row r="976" spans="1:14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</row>
    <row r="977" spans="1:14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</row>
    <row r="978" spans="1:14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</row>
    <row r="979" spans="1:14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</row>
    <row r="980" spans="1:14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</row>
    <row r="981" spans="1:14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</row>
    <row r="982" spans="1:14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</row>
    <row r="983" spans="1:14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</row>
    <row r="984" spans="1:14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</row>
    <row r="985" spans="1:14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</row>
    <row r="986" spans="1:14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</row>
    <row r="987" spans="1:14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</row>
    <row r="988" spans="1:14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</row>
    <row r="989" spans="1:14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</row>
    <row r="990" spans="1:14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</row>
    <row r="991" spans="1:14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</row>
    <row r="992" spans="1:14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</row>
    <row r="993" spans="1:14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</row>
    <row r="994" spans="1:14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</row>
    <row r="995" spans="1:14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</row>
    <row r="996" spans="1:14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</row>
    <row r="997" spans="1:14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</row>
    <row r="998" spans="1:14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</row>
  </sheetData>
  <mergeCells count="30">
    <mergeCell ref="L33:N33"/>
    <mergeCell ref="L6:M6"/>
    <mergeCell ref="H12:J12"/>
    <mergeCell ref="H13:J13"/>
    <mergeCell ref="H15:I15"/>
    <mergeCell ref="L17:N17"/>
    <mergeCell ref="H23:J23"/>
    <mergeCell ref="H24:J24"/>
    <mergeCell ref="L24:N24"/>
    <mergeCell ref="H25:J25"/>
    <mergeCell ref="L25:N25"/>
    <mergeCell ref="F31:H31"/>
    <mergeCell ref="L54:N54"/>
    <mergeCell ref="L36:M36"/>
    <mergeCell ref="L37:N37"/>
    <mergeCell ref="L38:N38"/>
    <mergeCell ref="H43:J43"/>
    <mergeCell ref="F44:H44"/>
    <mergeCell ref="H49:J49"/>
    <mergeCell ref="L49:N49"/>
    <mergeCell ref="H50:J50"/>
    <mergeCell ref="L50:N50"/>
    <mergeCell ref="H51:J51"/>
    <mergeCell ref="L51:N51"/>
    <mergeCell ref="H52:J52"/>
    <mergeCell ref="L56:N56"/>
    <mergeCell ref="H59:J59"/>
    <mergeCell ref="L59:N59"/>
    <mergeCell ref="H61:J61"/>
    <mergeCell ref="H70:J70"/>
  </mergeCells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0"/>
  <sheetViews>
    <sheetView topLeftCell="B118" zoomScaleNormal="100" workbookViewId="0">
      <selection activeCell="F51" sqref="F51"/>
    </sheetView>
  </sheetViews>
  <sheetFormatPr defaultColWidth="9.125" defaultRowHeight="14.4"/>
  <cols>
    <col min="1" max="1" width="4.25" style="2" customWidth="1"/>
    <col min="2" max="2" width="9.125" style="1"/>
    <col min="3" max="3" width="15" style="2" customWidth="1"/>
    <col min="4" max="4" width="45.125" style="2" customWidth="1"/>
    <col min="5" max="5" width="13" style="2" customWidth="1"/>
    <col min="6" max="6" width="9.125" style="2"/>
    <col min="7" max="7" width="24.125" style="2" customWidth="1"/>
    <col min="8" max="8" width="9.125" style="2"/>
    <col min="9" max="9" width="24.625" style="2" customWidth="1"/>
    <col min="10" max="10" width="9.125" style="2"/>
    <col min="11" max="11" width="23.75" style="2" customWidth="1"/>
    <col min="12" max="12" width="12.75" style="2" customWidth="1"/>
    <col min="13" max="13" width="25.875" style="2" customWidth="1"/>
    <col min="14" max="14" width="13.625" style="2" customWidth="1"/>
    <col min="15" max="15" width="27.625" style="2" customWidth="1"/>
    <col min="16" max="16384" width="9.125" style="2"/>
  </cols>
  <sheetData>
    <row r="1" spans="1:15" ht="15.6">
      <c r="A1" s="1"/>
      <c r="B1" s="1" t="s">
        <v>0</v>
      </c>
      <c r="C1" s="1" t="s">
        <v>1</v>
      </c>
      <c r="D1" s="1" t="s">
        <v>2</v>
      </c>
      <c r="E1" s="1" t="s">
        <v>3</v>
      </c>
      <c r="F1" s="60" t="s">
        <v>770</v>
      </c>
      <c r="G1" s="60" t="s">
        <v>771</v>
      </c>
      <c r="H1" s="60" t="s">
        <v>772</v>
      </c>
      <c r="I1" s="60" t="s">
        <v>773</v>
      </c>
      <c r="J1" s="60" t="s">
        <v>774</v>
      </c>
      <c r="K1" s="60" t="s">
        <v>775</v>
      </c>
      <c r="L1" s="60" t="s">
        <v>776</v>
      </c>
      <c r="M1" s="60" t="s">
        <v>777</v>
      </c>
      <c r="N1" s="60" t="s">
        <v>778</v>
      </c>
      <c r="O1" s="60" t="s">
        <v>779</v>
      </c>
    </row>
    <row r="2" spans="1:15" ht="15" customHeight="1">
      <c r="A2" s="1">
        <v>1</v>
      </c>
      <c r="B2" s="12" t="s">
        <v>375</v>
      </c>
      <c r="C2" s="18" t="str">
        <f>VLOOKUP([6]國高中組安全健康頒獎表!$F48,'[6]安全健康(國)'!$1:$1048576,2,0)</f>
        <v>TWJS18051</v>
      </c>
      <c r="D2" s="13" t="str">
        <f>VLOOKUP([6]國高中組安全健康頒獎表!$F48,'[6]安全健康(國)'!$1:$1048576,3,0)</f>
        <v>寵物管家</v>
      </c>
      <c r="E2" s="81" t="s">
        <v>376</v>
      </c>
      <c r="F2" s="2" t="str">
        <f>VLOOKUP($C2,工作表2!$A$2:$N$138,5,0)</f>
        <v>陳易廷</v>
      </c>
      <c r="G2" s="2" t="str">
        <f>VLOOKUP($C2,工作表2!$A$2:$N$138,6,0)</f>
        <v>彰化縣立彰泰國民中學</v>
      </c>
      <c r="H2" s="2">
        <f>VLOOKUP($C2,工作表2!$A$2:$N$138,7,0)</f>
        <v>0</v>
      </c>
      <c r="I2" s="2">
        <f>VLOOKUP($C2,工作表2!$A$2:$N$138,8,0)</f>
        <v>0</v>
      </c>
      <c r="J2" s="2">
        <f>VLOOKUP($C2,工作表2!$A$2:$N$138,9,0)</f>
        <v>0</v>
      </c>
      <c r="K2" s="2">
        <f>VLOOKUP($C2,工作表2!$A$2:$N$138,10,0)</f>
        <v>0</v>
      </c>
      <c r="L2" s="2" t="str">
        <f>VLOOKUP($C2,工作表2!$A$2:$N$138,11,0)</f>
        <v>邱惠歆</v>
      </c>
      <c r="M2" s="2" t="str">
        <f>VLOOKUP($C2,工作表2!$A$2:$N$138,12,0)</f>
        <v>彰化縣立彰泰國民中學</v>
      </c>
      <c r="N2" s="2" t="str">
        <f>VLOOKUP($C2,工作表2!$A$2:$N$138,13,0)</f>
        <v>陳科吉</v>
      </c>
      <c r="O2" s="2" t="str">
        <f>VLOOKUP($C2,工作表2!$A$2:$N$138,14,0)</f>
        <v>盛吉企業社</v>
      </c>
    </row>
    <row r="3" spans="1:15">
      <c r="A3" s="1">
        <v>2</v>
      </c>
      <c r="B3" s="12" t="s">
        <v>375</v>
      </c>
      <c r="C3" s="18" t="str">
        <f>VLOOKUP([6]國高中組安全健康頒獎表!$F49,'[6]安全健康(國)'!$1:$1048576,2,0)</f>
        <v>TWJS18010</v>
      </c>
      <c r="D3" s="13" t="str">
        <f>VLOOKUP([6]國高中組安全健康頒獎表!$F49,'[6]安全健康(國)'!$1:$1048576,3,0)</f>
        <v>升空型三角警示牌</v>
      </c>
      <c r="E3" s="81"/>
      <c r="F3" s="2" t="str">
        <f>VLOOKUP($C3,工作表2!$A$2:$N$138,5,0)</f>
        <v>陳熹</v>
      </c>
      <c r="G3" s="2" t="str">
        <f>VLOOKUP($C3,工作表2!$A$2:$N$138,6,0)</f>
        <v>臺中市立清水國民中學</v>
      </c>
      <c r="H3" s="2" t="str">
        <f>VLOOKUP($C3,工作表2!$A$2:$N$138,7,0)</f>
        <v>許碩洋</v>
      </c>
      <c r="I3" s="2" t="str">
        <f>VLOOKUP($C3,工作表2!$A$2:$N$138,8,0)</f>
        <v>臺中市立清水國民中學</v>
      </c>
      <c r="J3" s="2" t="str">
        <f>VLOOKUP($C3,工作表2!$A$2:$N$138,9,0)</f>
        <v>廖妤容</v>
      </c>
      <c r="K3" s="2" t="str">
        <f>VLOOKUP($C3,工作表2!$A$2:$N$138,10,0)</f>
        <v>臺中市立清水國民中學</v>
      </c>
      <c r="L3" s="2" t="str">
        <f>VLOOKUP($C3,工作表2!$A$2:$N$138,11,0)</f>
        <v>陳群</v>
      </c>
      <c r="M3" s="2" t="str">
        <f>VLOOKUP($C3,工作表2!$A$2:$N$138,12,0)</f>
        <v>臺中市立清水國民中學</v>
      </c>
      <c r="N3" s="2" t="str">
        <f>VLOOKUP($C3,工作表2!$A$2:$N$138,13,0)</f>
        <v>黃天建</v>
      </c>
      <c r="O3" s="2" t="str">
        <f>VLOOKUP($C3,工作表2!$A$2:$N$138,14,0)</f>
        <v>臺中市立清水國民中學</v>
      </c>
    </row>
    <row r="4" spans="1:15">
      <c r="A4" s="1">
        <v>3</v>
      </c>
      <c r="B4" s="12" t="s">
        <v>375</v>
      </c>
      <c r="C4" s="18" t="str">
        <f>VLOOKUP([6]國高中組安全健康頒獎表!$F50,'[6]安全健康(國)'!$1:$1048576,2,0)</f>
        <v>TWJS18012</v>
      </c>
      <c r="D4" s="13" t="str">
        <f>VLOOKUP([6]國高中組安全健康頒獎表!$F50,'[6]安全健康(國)'!$1:$1048576,3,0)</f>
        <v>自動斷電滅火安全充電座</v>
      </c>
      <c r="E4" s="81"/>
      <c r="F4" s="2" t="str">
        <f>VLOOKUP($C4,工作表2!$A$2:$N$138,5,0)</f>
        <v>葛宸瑋</v>
      </c>
      <c r="G4" s="2" t="str">
        <f>VLOOKUP($C4,工作表2!$A$2:$N$138,6,0)</f>
        <v>臺中市立清水國民中學</v>
      </c>
      <c r="H4" s="2" t="str">
        <f>VLOOKUP($C4,工作表2!$A$2:$N$138,7,0)</f>
        <v>陸紹祺</v>
      </c>
      <c r="I4" s="2" t="str">
        <f>VLOOKUP($C4,工作表2!$A$2:$N$138,8,0)</f>
        <v>臺中市立清水國民中學</v>
      </c>
      <c r="J4" s="2" t="str">
        <f>VLOOKUP($C4,工作表2!$A$2:$N$138,9,0)</f>
        <v>黃郁涵</v>
      </c>
      <c r="K4" s="2" t="str">
        <f>VLOOKUP($C4,工作表2!$A$2:$N$138,10,0)</f>
        <v>彰化縣立彰安國民中學</v>
      </c>
      <c r="L4" s="2" t="str">
        <f>VLOOKUP($C4,工作表2!$A$2:$N$138,11,0)</f>
        <v>黃天建</v>
      </c>
      <c r="M4" s="2" t="str">
        <f>VLOOKUP($C4,工作表2!$A$2:$N$138,12,0)</f>
        <v>臺中市立清水國民中學</v>
      </c>
      <c r="N4" s="2" t="str">
        <f>VLOOKUP($C4,工作表2!$A$2:$N$138,13,0)</f>
        <v>陳群</v>
      </c>
      <c r="O4" s="2" t="str">
        <f>VLOOKUP($C4,工作表2!$A$2:$N$138,14,0)</f>
        <v>臺中市立清水國民中學</v>
      </c>
    </row>
    <row r="5" spans="1:15">
      <c r="A5" s="1">
        <v>4</v>
      </c>
      <c r="B5" s="12" t="s">
        <v>375</v>
      </c>
      <c r="C5" s="18" t="str">
        <f>VLOOKUP([6]國高中組安全健康頒獎表!$F51,'[6]安全健康(國)'!$1:$1048576,2,0)</f>
        <v>TWJS18050</v>
      </c>
      <c r="D5" s="13" t="str">
        <f>VLOOKUP([6]國高中組安全健康頒獎表!$F51,'[6]安全健康(國)'!$1:$1048576,3,0)</f>
        <v>可攜式多功能交通指揮號誌</v>
      </c>
      <c r="E5" s="81"/>
      <c r="F5" s="2" t="str">
        <f>VLOOKUP($C5,工作表2!$A$2:$N$138,5,0)</f>
        <v>張亦睿</v>
      </c>
      <c r="G5" s="2" t="str">
        <f>VLOOKUP($C5,工作表2!$A$2:$N$138,6,0)</f>
        <v>宜蘭縣立國華國民中學</v>
      </c>
      <c r="H5" s="2" t="str">
        <f>VLOOKUP($C5,工作表2!$A$2:$N$138,7,0)</f>
        <v>林子怡</v>
      </c>
      <c r="I5" s="2" t="str">
        <f>VLOOKUP($C5,工作表2!$A$2:$N$138,8,0)</f>
        <v>宜蘭縣立國華國民中學</v>
      </c>
      <c r="J5" s="2" t="str">
        <f>VLOOKUP($C5,工作表2!$A$2:$N$138,9,0)</f>
        <v>李昕澤</v>
      </c>
      <c r="K5" s="2" t="str">
        <f>VLOOKUP($C5,工作表2!$A$2:$N$138,10,0)</f>
        <v>宜蘭縣立國華國民中學</v>
      </c>
      <c r="L5" s="2" t="str">
        <f>VLOOKUP($C5,工作表2!$A$2:$N$138,11,0)</f>
        <v>沈志強</v>
      </c>
      <c r="M5" s="2" t="str">
        <f>VLOOKUP($C5,工作表2!$A$2:$N$138,12,0)</f>
        <v>宜蘭縣立國華國民中學</v>
      </c>
      <c r="N5" s="2" t="str">
        <f>VLOOKUP($C5,工作表2!$A$2:$N$138,13,0)</f>
        <v>張俊傑</v>
      </c>
      <c r="O5" s="2" t="str">
        <f>VLOOKUP($C5,工作表2!$A$2:$N$138,14,0)</f>
        <v>宜蘭縣立國華國民中學</v>
      </c>
    </row>
    <row r="6" spans="1:15">
      <c r="A6" s="1">
        <v>5</v>
      </c>
      <c r="B6" s="12" t="s">
        <v>375</v>
      </c>
      <c r="C6" s="18" t="str">
        <f>VLOOKUP('[7]國高中組運動育樂+農糧技術頒獎表'!$F36,'[7]運動育樂(國)'!$1:$1048576,2,0)</f>
        <v>TWJE18119</v>
      </c>
      <c r="D6" s="13" t="str">
        <f>VLOOKUP('[7]國高中組運動育樂+農糧技術頒獎表'!$F36,'[7]運動育樂(國)'!$1:$1048576,3,0)</f>
        <v>自發電小鼓節拍器</v>
      </c>
      <c r="E6" s="81" t="s">
        <v>377</v>
      </c>
      <c r="F6" s="2" t="str">
        <f>VLOOKUP($C6,工作表2!$A$2:$N$138,5,0)</f>
        <v>廖晉成</v>
      </c>
      <c r="G6" s="2" t="str">
        <f>VLOOKUP($C6,工作表2!$A$2:$N$138,6,0)</f>
        <v>宜蘭縣立羅東國民中學</v>
      </c>
      <c r="H6" s="2" t="str">
        <f>VLOOKUP($C6,工作表2!$A$2:$N$138,7,0)</f>
        <v>周耕毅</v>
      </c>
      <c r="I6" s="2" t="str">
        <f>VLOOKUP($C6,工作表2!$A$2:$N$138,8,0)</f>
        <v>宜蘭縣立羅東國民中學</v>
      </c>
      <c r="J6" s="2" t="str">
        <f>VLOOKUP($C6,工作表2!$A$2:$N$138,9,0)</f>
        <v>徐秉毅</v>
      </c>
      <c r="K6" s="2" t="str">
        <f>VLOOKUP($C6,工作表2!$A$2:$N$138,10,0)</f>
        <v>宜蘭縣立羅東國民中學</v>
      </c>
      <c r="L6" s="2" t="str">
        <f>VLOOKUP($C6,工作表2!$A$2:$N$138,11,0)</f>
        <v>賴思明</v>
      </c>
      <c r="M6" s="2" t="str">
        <f>VLOOKUP($C6,工作表2!$A$2:$N$138,12,0)</f>
        <v>宜蘭縣立羅東國民中學</v>
      </c>
      <c r="N6" s="2" t="str">
        <f>VLOOKUP($C6,工作表2!$A$2:$N$138,13,0)</f>
        <v>吳嵩慶</v>
      </c>
      <c r="O6" s="2" t="str">
        <f>VLOOKUP($C6,工作表2!$A$2:$N$138,14,0)</f>
        <v>宜蘭縣立羅東國民中學</v>
      </c>
    </row>
    <row r="7" spans="1:15">
      <c r="A7" s="1">
        <v>6</v>
      </c>
      <c r="B7" s="12" t="s">
        <v>375</v>
      </c>
      <c r="C7" s="18" t="str">
        <f>VLOOKUP('[7]國高中組運動育樂+農糧技術頒獎表'!$F37,'[7]運動育樂(國)'!$1:$1048576,2,0)</f>
        <v>TWJE18092</v>
      </c>
      <c r="D7" s="13" t="str">
        <f>VLOOKUP('[7]國高中組運動育樂+農糧技術頒獎表'!$F37,'[7]運動育樂(國)'!$1:$1048576,3,0)</f>
        <v>物聯網長者智能對戰遊戲</v>
      </c>
      <c r="E7" s="81"/>
      <c r="F7" s="2" t="str">
        <f>VLOOKUP($C7,工作表2!$A$2:$N$138,5,0)</f>
        <v>吳昕醍</v>
      </c>
      <c r="G7" s="2" t="str">
        <f>VLOOKUP($C7,工作表2!$A$2:$N$138,6,0)</f>
        <v>花蓮縣立宜昌國民中學</v>
      </c>
      <c r="H7" s="2">
        <f>VLOOKUP($C7,工作表2!$A$2:$N$138,7,0)</f>
        <v>0</v>
      </c>
      <c r="I7" s="2">
        <f>VLOOKUP($C7,工作表2!$A$2:$N$138,8,0)</f>
        <v>0</v>
      </c>
      <c r="J7" s="2">
        <f>VLOOKUP($C7,工作表2!$A$2:$N$138,9,0)</f>
        <v>0</v>
      </c>
      <c r="K7" s="2">
        <f>VLOOKUP($C7,工作表2!$A$2:$N$138,10,0)</f>
        <v>0</v>
      </c>
      <c r="L7" s="2" t="str">
        <f>VLOOKUP($C7,工作表2!$A$2:$N$138,11,0)</f>
        <v>王虎</v>
      </c>
      <c r="M7" s="2" t="str">
        <f>VLOOKUP($C7,工作表2!$A$2:$N$138,12,0)</f>
        <v>花蓮縣立花崗國民中學</v>
      </c>
      <c r="N7" s="2">
        <f>VLOOKUP($C7,工作表2!$A$2:$N$138,13,0)</f>
        <v>0</v>
      </c>
      <c r="O7" s="2">
        <f>VLOOKUP($C7,工作表2!$A$2:$N$138,14,0)</f>
        <v>0</v>
      </c>
    </row>
    <row r="8" spans="1:15">
      <c r="A8" s="1">
        <v>7</v>
      </c>
      <c r="B8" s="12" t="s">
        <v>375</v>
      </c>
      <c r="C8" s="18" t="str">
        <f>VLOOKUP('[7]國高中組運動育樂+農糧技術頒獎表'!$F38,'[7]農糧技術(國) '!$1:$1048576,2,0)</f>
        <v>TWJF18002</v>
      </c>
      <c r="D8" s="13" t="str">
        <f>VLOOKUP('[7]國高中組運動育樂+農糧技術頒獎表'!$F38,'[7]農糧技術(國) '!$1:$1048576,3,0)</f>
        <v>雞蛋保鮮印章</v>
      </c>
      <c r="E8" s="1" t="s">
        <v>49</v>
      </c>
      <c r="F8" s="2" t="str">
        <f>VLOOKUP($C8,工作表2!$A$2:$N$138,5,0)</f>
        <v>久保勇氣</v>
      </c>
      <c r="G8" s="2" t="str">
        <f>VLOOKUP($C8,工作表2!$A$2:$N$138,6,0)</f>
        <v>高雄市立鹽埕國民中學</v>
      </c>
      <c r="H8" s="2" t="str">
        <f>VLOOKUP($C8,工作表2!$A$2:$N$138,7,0)</f>
        <v>洪銘蕙</v>
      </c>
      <c r="I8" s="2" t="str">
        <f>VLOOKUP($C8,工作表2!$A$2:$N$138,8,0)</f>
        <v>高雄市立鹽埕國民中學</v>
      </c>
      <c r="J8" s="2" t="str">
        <f>VLOOKUP($C8,工作表2!$A$2:$N$138,9,0)</f>
        <v>朱培薰</v>
      </c>
      <c r="K8" s="2" t="str">
        <f>VLOOKUP($C8,工作表2!$A$2:$N$138,10,0)</f>
        <v>高雄市立鹽埕國民中學</v>
      </c>
      <c r="L8" s="2" t="str">
        <f>VLOOKUP($C8,工作表2!$A$2:$N$138,11,0)</f>
        <v>董巧琦</v>
      </c>
      <c r="M8" s="2" t="str">
        <f>VLOOKUP($C8,工作表2!$A$2:$N$138,12,0)</f>
        <v>高雄市立鹽埕國民中學</v>
      </c>
      <c r="N8" s="2">
        <f>VLOOKUP($C8,工作表2!$A$2:$N$138,13,0)</f>
        <v>0</v>
      </c>
      <c r="O8" s="2">
        <f>VLOOKUP($C8,工作表2!$A$2:$N$138,14,0)</f>
        <v>0</v>
      </c>
    </row>
    <row r="9" spans="1:15">
      <c r="A9" s="1">
        <v>8</v>
      </c>
      <c r="B9" s="12" t="s">
        <v>375</v>
      </c>
      <c r="C9" s="19" t="str">
        <f>VLOOKUP('[8]國高中組災害應變+社會照顧頒獎表'!$F34,'[8]災害應變(國)'!$1:$1048576,2,0)</f>
        <v>TWJD18028</v>
      </c>
      <c r="D9" s="14" t="str">
        <f>VLOOKUP('[8]國高中組災害應變+社會照顧頒獎表'!$F34,'[8]災害應變(國)'!$1:$1048576,3,0)</f>
        <v>黃金4秒鐘</v>
      </c>
      <c r="E9" s="81" t="s">
        <v>8</v>
      </c>
      <c r="F9" s="2" t="str">
        <f>VLOOKUP($C9,工作表2!$A$2:$N$138,5,0)</f>
        <v>周洋溢</v>
      </c>
      <c r="G9" s="2" t="str">
        <f>VLOOKUP($C9,工作表2!$A$2:$N$138,6,0)</f>
        <v>宜蘭縣立國華國民中學</v>
      </c>
      <c r="H9" s="2">
        <f>VLOOKUP($C9,工作表2!$A$2:$N$138,7,0)</f>
        <v>0</v>
      </c>
      <c r="I9" s="2">
        <f>VLOOKUP($C9,工作表2!$A$2:$N$138,8,0)</f>
        <v>0</v>
      </c>
      <c r="J9" s="2">
        <f>VLOOKUP($C9,工作表2!$A$2:$N$138,9,0)</f>
        <v>0</v>
      </c>
      <c r="K9" s="2">
        <f>VLOOKUP($C9,工作表2!$A$2:$N$138,10,0)</f>
        <v>0</v>
      </c>
      <c r="L9" s="2" t="str">
        <f>VLOOKUP($C9,工作表2!$A$2:$N$138,11,0)</f>
        <v>張秋美</v>
      </c>
      <c r="M9" s="2" t="str">
        <f>VLOOKUP($C9,工作表2!$A$2:$N$138,12,0)</f>
        <v>宜蘭縣立國華國民中學</v>
      </c>
      <c r="N9" s="2" t="str">
        <f>VLOOKUP($C9,工作表2!$A$2:$N$138,13,0)</f>
        <v>賴政良</v>
      </c>
      <c r="O9" s="2" t="str">
        <f>VLOOKUP($C9,工作表2!$A$2:$N$138,14,0)</f>
        <v>宜蘭佛光大學</v>
      </c>
    </row>
    <row r="10" spans="1:15">
      <c r="A10" s="1">
        <v>9</v>
      </c>
      <c r="B10" s="12" t="s">
        <v>375</v>
      </c>
      <c r="C10" s="19" t="str">
        <f>VLOOKUP('[8]國高中組災害應變+社會照顧頒獎表'!$F35,'[8]災害應變(國)'!$1:$1048576,2,0)</f>
        <v>TWJD18032</v>
      </c>
      <c r="D10" s="14" t="str">
        <f>VLOOKUP('[8]國高中組災害應變+社會照顧頒獎表'!$F35,'[8]災害應變(國)'!$1:$1048576,3,0)</f>
        <v>新型式凸面落水頭</v>
      </c>
      <c r="E10" s="81"/>
      <c r="F10" s="2" t="str">
        <f>VLOOKUP($C10,工作表2!$A$2:$N$138,5,0)</f>
        <v>黃郁紋</v>
      </c>
      <c r="G10" s="2" t="str">
        <f>VLOOKUP($C10,工作表2!$A$2:$N$138,6,0)</f>
        <v>國立高雄餐旅大學附屬餐旅高級中等學校</v>
      </c>
      <c r="H10" s="2" t="str">
        <f>VLOOKUP($C10,工作表2!$A$2:$N$138,7,0)</f>
        <v>李秉易</v>
      </c>
      <c r="I10" s="2" t="str">
        <f>VLOOKUP($C10,工作表2!$A$2:$N$138,8,0)</f>
        <v>高雄市立小港國民中學</v>
      </c>
      <c r="J10" s="2" t="str">
        <f>VLOOKUP($C10,工作表2!$A$2:$N$138,9,0)</f>
        <v>蘇筱淩</v>
      </c>
      <c r="K10" s="2" t="str">
        <f>VLOOKUP($C10,工作表2!$A$2:$N$138,10,0)</f>
        <v>國立高雄餐旅大學附屬餐旅高級中等學校</v>
      </c>
      <c r="L10" s="2" t="str">
        <f>VLOOKUP($C10,工作表2!$A$2:$N$138,11,0)</f>
        <v>顏志昌</v>
      </c>
      <c r="M10" s="2" t="str">
        <f>VLOOKUP($C10,工作表2!$A$2:$N$138,12,0)</f>
        <v>高雄市小港區港和國民小學</v>
      </c>
      <c r="N10" s="2" t="str">
        <f>VLOOKUP($C10,工作表2!$A$2:$N$138,13,0)</f>
        <v>潘淑芬</v>
      </c>
      <c r="O10" s="2" t="str">
        <f>VLOOKUP($C10,工作表2!$A$2:$N$138,14,0)</f>
        <v>高雄市小港區港和國民小學</v>
      </c>
    </row>
    <row r="11" spans="1:15">
      <c r="A11" s="1">
        <v>10</v>
      </c>
      <c r="B11" s="12" t="s">
        <v>375</v>
      </c>
      <c r="C11" s="19" t="str">
        <f>VLOOKUP('[8]國高中組災害應變+社會照顧頒獎表'!$F36,'[8]災害應變(國)'!$1:$1048576,2,0)</f>
        <v>TWJD18041</v>
      </c>
      <c r="D11" s="14" t="str">
        <f>VLOOKUP('[8]國高中組災害應變+社會照顧頒獎表'!$F36,'[8]災害應變(國)'!$1:$1048576,3,0)</f>
        <v>安全智慧門</v>
      </c>
      <c r="E11" s="81"/>
      <c r="F11" s="2" t="str">
        <f>VLOOKUP($C11,工作表2!$A$2:$N$138,5,0)</f>
        <v>王苡珊</v>
      </c>
      <c r="G11" s="2" t="str">
        <f>VLOOKUP($C11,工作表2!$A$2:$N$138,6,0)</f>
        <v>高雄市立陽明國民中學</v>
      </c>
      <c r="H11" s="2" t="str">
        <f>VLOOKUP($C11,工作表2!$A$2:$N$138,7,0)</f>
        <v>莊翌萱</v>
      </c>
      <c r="I11" s="2" t="str">
        <f>VLOOKUP($C11,工作表2!$A$2:$N$138,8,0)</f>
        <v>高雄市立陽明國民中學</v>
      </c>
      <c r="J11" s="2" t="str">
        <f>VLOOKUP($C11,工作表2!$A$2:$N$138,9,0)</f>
        <v>莊翌晨</v>
      </c>
      <c r="K11" s="2" t="str">
        <f>VLOOKUP($C11,工作表2!$A$2:$N$138,10,0)</f>
        <v>高雄市鳳山區文德國民小學</v>
      </c>
      <c r="L11" s="2" t="str">
        <f>VLOOKUP($C11,工作表2!$A$2:$N$138,11,0)</f>
        <v>楊宜倫</v>
      </c>
      <c r="M11" s="2" t="str">
        <f>VLOOKUP($C11,工作表2!$A$2:$N$138,12,0)</f>
        <v>高雄市三民區東光國民小學</v>
      </c>
      <c r="N11" s="2" t="str">
        <f>VLOOKUP($C11,工作表2!$A$2:$N$138,13,0)</f>
        <v>蘇婉婷</v>
      </c>
      <c r="O11" s="2" t="str">
        <f>VLOOKUP($C11,工作表2!$A$2:$N$138,14,0)</f>
        <v>高雄市立陽明國民中學</v>
      </c>
    </row>
    <row r="12" spans="1:15">
      <c r="A12" s="1">
        <v>11</v>
      </c>
      <c r="B12" s="12" t="s">
        <v>375</v>
      </c>
      <c r="C12" s="19" t="s">
        <v>369</v>
      </c>
      <c r="D12" s="14" t="s">
        <v>370</v>
      </c>
      <c r="E12" s="81" t="s">
        <v>10</v>
      </c>
      <c r="F12" s="2" t="str">
        <f>VLOOKUP($C12,工作表2!$A$2:$N$138,5,0)</f>
        <v>黃立綸</v>
      </c>
      <c r="G12" s="2" t="str">
        <f>VLOOKUP($C12,工作表2!$A$2:$N$138,6,0)</f>
        <v>臺北市立民權國民中學</v>
      </c>
      <c r="H12" s="2" t="str">
        <f>VLOOKUP($C12,工作表2!$A$2:$N$138,7,0)</f>
        <v>黃陽宇</v>
      </c>
      <c r="I12" s="2" t="str">
        <f>VLOOKUP($C12,工作表2!$A$2:$N$138,8,0)</f>
        <v>臺北市立民權國民中學</v>
      </c>
      <c r="J12" s="2" t="str">
        <f>VLOOKUP($C12,工作表2!$A$2:$N$138,9,0)</f>
        <v>郭仲恩</v>
      </c>
      <c r="K12" s="2" t="str">
        <f>VLOOKUP($C12,工作表2!$A$2:$N$138,10,0)</f>
        <v>臺北市立民權國民中學</v>
      </c>
      <c r="L12" s="2" t="str">
        <f>VLOOKUP($C12,工作表2!$A$2:$N$138,11,0)</f>
        <v>江明岳</v>
      </c>
      <c r="M12" s="2" t="str">
        <f>VLOOKUP($C12,工作表2!$A$2:$N$138,12,0)</f>
        <v>一想三創-創新未來學園/創辦人</v>
      </c>
      <c r="N12" s="2" t="str">
        <f>VLOOKUP($C12,工作表2!$A$2:$N$138,13,0)</f>
        <v>蘇冠維</v>
      </c>
      <c r="O12" s="2" t="str">
        <f>VLOOKUP($C12,工作表2!$A$2:$N$138,14,0)</f>
        <v>臺北市立民權國民中學</v>
      </c>
    </row>
    <row r="13" spans="1:15">
      <c r="A13" s="1">
        <v>12</v>
      </c>
      <c r="B13" s="12" t="s">
        <v>375</v>
      </c>
      <c r="C13" s="19" t="s">
        <v>371</v>
      </c>
      <c r="D13" s="14" t="s">
        <v>372</v>
      </c>
      <c r="E13" s="81"/>
      <c r="F13" s="2" t="str">
        <f>VLOOKUP($C13,工作表2!$A$2:$N$138,5,0)</f>
        <v>黃昊平</v>
      </c>
      <c r="G13" s="2" t="str">
        <f>VLOOKUP($C13,工作表2!$A$2:$N$138,6,0)</f>
        <v>宜蘭縣立國華國民中學</v>
      </c>
      <c r="H13" s="2">
        <f>VLOOKUP($C13,工作表2!$A$2:$N$138,7,0)</f>
        <v>0</v>
      </c>
      <c r="I13" s="2">
        <f>VLOOKUP($C13,工作表2!$A$2:$N$138,8,0)</f>
        <v>0</v>
      </c>
      <c r="J13" s="2">
        <f>VLOOKUP($C13,工作表2!$A$2:$N$138,9,0)</f>
        <v>0</v>
      </c>
      <c r="K13" s="2">
        <f>VLOOKUP($C13,工作表2!$A$2:$N$138,10,0)</f>
        <v>0</v>
      </c>
      <c r="L13" s="2" t="str">
        <f>VLOOKUP($C13,工作表2!$A$2:$N$138,11,0)</f>
        <v>闕文彬</v>
      </c>
      <c r="M13" s="2" t="str">
        <f>VLOOKUP($C13,工作表2!$A$2:$N$138,12,0)</f>
        <v>宜蘭縣立國華國民中學</v>
      </c>
      <c r="N13" s="2" t="str">
        <f>VLOOKUP($C13,工作表2!$A$2:$N$138,13,0)</f>
        <v>陳榮政</v>
      </c>
      <c r="O13" s="2" t="str">
        <f>VLOOKUP($C13,工作表2!$A$2:$N$138,14,0)</f>
        <v>宜蘭縣五結鄉學進國民小學</v>
      </c>
    </row>
    <row r="14" spans="1:15">
      <c r="A14" s="1">
        <v>13</v>
      </c>
      <c r="B14" s="12" t="s">
        <v>375</v>
      </c>
      <c r="C14" s="19" t="s">
        <v>373</v>
      </c>
      <c r="D14" s="14" t="s">
        <v>374</v>
      </c>
      <c r="E14" s="1" t="s">
        <v>378</v>
      </c>
      <c r="F14" s="2" t="str">
        <f>VLOOKUP($C14,工作表2!$A$2:$N$138,5,0)</f>
        <v>李浚瑋</v>
      </c>
      <c r="G14" s="2" t="str">
        <f>VLOOKUP($C14,工作表2!$A$2:$N$138,6,0)</f>
        <v>桃園市立東安國民中學</v>
      </c>
      <c r="H14" s="2" t="str">
        <f>VLOOKUP($C14,工作表2!$A$2:$N$138,7,0)</f>
        <v>徐偉誌</v>
      </c>
      <c r="I14" s="2" t="str">
        <f>VLOOKUP($C14,工作表2!$A$2:$N$138,8,0)</f>
        <v>桃園市立東安國民中學</v>
      </c>
      <c r="J14" s="2" t="str">
        <f>VLOOKUP($C14,工作表2!$A$2:$N$138,9,0)</f>
        <v>黃子修</v>
      </c>
      <c r="K14" s="2" t="str">
        <f>VLOOKUP($C14,工作表2!$A$2:$N$138,10,0)</f>
        <v>桃園市立東安國民中學</v>
      </c>
      <c r="L14" s="2" t="str">
        <f>VLOOKUP($C14,工作表2!$A$2:$N$138,11,0)</f>
        <v>蔡佳伶</v>
      </c>
      <c r="M14" s="2" t="str">
        <f>VLOOKUP($C14,工作表2!$A$2:$N$138,12,0)</f>
        <v>桃園市立東安國民中學</v>
      </c>
      <c r="N14" s="2" t="str">
        <f>VLOOKUP($C14,工作表2!$A$2:$N$138,13,0)</f>
        <v>林國富</v>
      </c>
      <c r="O14" s="2" t="str">
        <f>VLOOKUP($C14,工作表2!$A$2:$N$138,14,0)</f>
        <v>桃園市立東安國民中學</v>
      </c>
    </row>
    <row r="15" spans="1:15" ht="7.5" customHeight="1">
      <c r="F15" s="2" t="e">
        <f>VLOOKUP($C15,工作表2!$A$2:$N$138,5,0)</f>
        <v>#N/A</v>
      </c>
      <c r="G15" s="2" t="e">
        <f>VLOOKUP($C15,工作表2!$A$2:$N$138,6,0)</f>
        <v>#N/A</v>
      </c>
      <c r="H15" s="2" t="e">
        <f>VLOOKUP($C15,工作表2!$A$2:$N$138,7,0)</f>
        <v>#N/A</v>
      </c>
      <c r="I15" s="2" t="e">
        <f>VLOOKUP($C15,工作表2!$A$2:$N$138,8,0)</f>
        <v>#N/A</v>
      </c>
      <c r="J15" s="2" t="e">
        <f>VLOOKUP($C15,工作表2!$A$2:$N$138,9,0)</f>
        <v>#N/A</v>
      </c>
      <c r="K15" s="2" t="e">
        <f>VLOOKUP($C15,工作表2!$A$2:$N$138,10,0)</f>
        <v>#N/A</v>
      </c>
      <c r="L15" s="2" t="e">
        <f>VLOOKUP($C15,工作表2!$A$2:$N$138,11,0)</f>
        <v>#N/A</v>
      </c>
      <c r="M15" s="2" t="e">
        <f>VLOOKUP($C15,工作表2!$A$2:$N$138,12,0)</f>
        <v>#N/A</v>
      </c>
      <c r="N15" s="2" t="e">
        <f>VLOOKUP($C15,工作表2!$A$2:$N$138,13,0)</f>
        <v>#N/A</v>
      </c>
      <c r="O15" s="2" t="e">
        <f>VLOOKUP($C15,工作表2!$A$2:$N$138,14,0)</f>
        <v>#N/A</v>
      </c>
    </row>
    <row r="16" spans="1:15">
      <c r="A16" s="1">
        <v>1</v>
      </c>
      <c r="B16" s="15" t="s">
        <v>379</v>
      </c>
      <c r="C16" s="6" t="s">
        <v>380</v>
      </c>
      <c r="D16" s="2" t="s">
        <v>381</v>
      </c>
      <c r="E16" s="81" t="s">
        <v>396</v>
      </c>
      <c r="F16" s="2" t="str">
        <f>VLOOKUP($C16,工作表2!$A$2:$N$138,5,0)</f>
        <v>曾群翔</v>
      </c>
      <c r="G16" s="2" t="str">
        <f>VLOOKUP($C16,工作表2!$A$2:$N$138,6,0)</f>
        <v>臺北市立民權國民中學</v>
      </c>
      <c r="H16" s="2" t="str">
        <f>VLOOKUP($C16,工作表2!$A$2:$N$138,7,0)</f>
        <v>歐怡廷</v>
      </c>
      <c r="I16" s="2" t="str">
        <f>VLOOKUP($C16,工作表2!$A$2:$N$138,8,0)</f>
        <v>臺北市立民權國民中學</v>
      </c>
      <c r="J16" s="2" t="str">
        <f>VLOOKUP($C16,工作表2!$A$2:$N$138,9,0)</f>
        <v>許澤曦</v>
      </c>
      <c r="K16" s="2" t="str">
        <f>VLOOKUP($C16,工作表2!$A$2:$N$138,10,0)</f>
        <v>臺北市立民權國民中學</v>
      </c>
      <c r="L16" s="2" t="str">
        <f>VLOOKUP($C16,工作表2!$A$2:$N$138,11,0)</f>
        <v>江明岳</v>
      </c>
      <c r="M16" s="2" t="str">
        <f>VLOOKUP($C16,工作表2!$A$2:$N$138,12,0)</f>
        <v>一想三創-創新未來學園/創辦人</v>
      </c>
      <c r="N16" s="2" t="str">
        <f>VLOOKUP($C16,工作表2!$A$2:$N$138,13,0)</f>
        <v>洪素真</v>
      </c>
      <c r="O16" s="2" t="str">
        <f>VLOOKUP($C16,工作表2!$A$2:$N$138,14,0)</f>
        <v>臺北市立民權國民中學/學務主任</v>
      </c>
    </row>
    <row r="17" spans="1:15">
      <c r="A17" s="1">
        <v>2</v>
      </c>
      <c r="B17" s="15" t="s">
        <v>379</v>
      </c>
      <c r="C17" s="6" t="s">
        <v>382</v>
      </c>
      <c r="D17" s="2" t="s">
        <v>383</v>
      </c>
      <c r="E17" s="81"/>
      <c r="F17" s="2" t="str">
        <f>VLOOKUP($C17,工作表2!$A$2:$N$138,5,0)</f>
        <v>顏伯丞</v>
      </c>
      <c r="G17" s="2" t="str">
        <f>VLOOKUP($C17,工作表2!$A$2:$N$138,6,0)</f>
        <v>高雄市立陽明國民中學</v>
      </c>
      <c r="H17" s="2" t="str">
        <f>VLOOKUP($C17,工作表2!$A$2:$N$138,7,0)</f>
        <v>姜承妤</v>
      </c>
      <c r="I17" s="2" t="str">
        <f>VLOOKUP($C17,工作表2!$A$2:$N$138,8,0)</f>
        <v>高雄市立陽明國民中學</v>
      </c>
      <c r="J17" s="2" t="str">
        <f>VLOOKUP($C17,工作表2!$A$2:$N$138,9,0)</f>
        <v>陳紫瑤</v>
      </c>
      <c r="K17" s="2" t="str">
        <f>VLOOKUP($C17,工作表2!$A$2:$N$138,10,0)</f>
        <v>高雄市立文山高級中學國民中學部</v>
      </c>
      <c r="L17" s="2" t="str">
        <f>VLOOKUP($C17,工作表2!$A$2:$N$138,11,0)</f>
        <v>柯麗妃</v>
      </c>
      <c r="M17" s="2" t="str">
        <f>VLOOKUP($C17,工作表2!$A$2:$N$138,12,0)</f>
        <v>高雄市立文山高級中學</v>
      </c>
      <c r="N17" s="2" t="str">
        <f>VLOOKUP($C17,工作表2!$A$2:$N$138,13,0)</f>
        <v>蔡淑芬</v>
      </c>
      <c r="O17" s="2" t="str">
        <f>VLOOKUP($C17,工作表2!$A$2:$N$138,14,0)</f>
        <v>高雄市立文山高級中學</v>
      </c>
    </row>
    <row r="18" spans="1:15">
      <c r="A18" s="1">
        <v>3</v>
      </c>
      <c r="B18" s="15" t="s">
        <v>379</v>
      </c>
      <c r="C18" s="6" t="s">
        <v>384</v>
      </c>
      <c r="D18" s="2" t="s">
        <v>385</v>
      </c>
      <c r="E18" s="81"/>
      <c r="F18" s="2" t="str">
        <f>VLOOKUP($C18,工作表2!$A$2:$N$138,5,0)</f>
        <v>魏辰芳</v>
      </c>
      <c r="G18" s="2" t="str">
        <f>VLOOKUP($C18,工作表2!$A$2:$N$138,6,0)</f>
        <v>桃園市立桃園國民中學</v>
      </c>
      <c r="H18" s="2" t="str">
        <f>VLOOKUP($C18,工作表2!$A$2:$N$138,7,0)</f>
        <v>范惟婷</v>
      </c>
      <c r="I18" s="2" t="str">
        <f>VLOOKUP($C18,工作表2!$A$2:$N$138,8,0)</f>
        <v>桃園市立桃園國民中學</v>
      </c>
      <c r="J18" s="2" t="str">
        <f>VLOOKUP($C18,工作表2!$A$2:$N$138,9,0)</f>
        <v>黃韻安</v>
      </c>
      <c r="K18" s="2" t="str">
        <f>VLOOKUP($C18,工作表2!$A$2:$N$138,10,0)</f>
        <v>桃園市立桃園國民中學</v>
      </c>
      <c r="L18" s="2" t="str">
        <f>VLOOKUP($C18,工作表2!$A$2:$N$138,11,0)</f>
        <v>劉昌鑫</v>
      </c>
      <c r="M18" s="2" t="str">
        <f>VLOOKUP($C18,工作表2!$A$2:$N$138,12,0)</f>
        <v>桃園市立桃園國民中學</v>
      </c>
      <c r="N18" s="2" t="str">
        <f>VLOOKUP($C18,工作表2!$A$2:$N$138,13,0)</f>
        <v>江明岳</v>
      </c>
      <c r="O18" s="2" t="str">
        <f>VLOOKUP($C18,工作表2!$A$2:$N$138,14,0)</f>
        <v>一想三創-創新未來學園/創辦人</v>
      </c>
    </row>
    <row r="19" spans="1:15">
      <c r="A19" s="1">
        <v>4</v>
      </c>
      <c r="B19" s="15" t="s">
        <v>379</v>
      </c>
      <c r="C19" s="6" t="s">
        <v>386</v>
      </c>
      <c r="D19" s="2" t="s">
        <v>387</v>
      </c>
      <c r="E19" s="81"/>
      <c r="F19" s="2" t="str">
        <f>VLOOKUP($C19,工作表2!$A$2:$N$138,5,0)</f>
        <v>郭典丞</v>
      </c>
      <c r="G19" s="2" t="str">
        <f>VLOOKUP($C19,工作表2!$A$2:$N$138,6,0)</f>
        <v>高雄市立七賢國民中學</v>
      </c>
      <c r="H19" s="2" t="str">
        <f>VLOOKUP($C19,工作表2!$A$2:$N$138,7,0)</f>
        <v>高啓翔</v>
      </c>
      <c r="I19" s="2" t="str">
        <f>VLOOKUP($C19,工作表2!$A$2:$N$138,8,0)</f>
        <v>高雄市鼓山區中山國民小學</v>
      </c>
      <c r="J19" s="2">
        <f>VLOOKUP($C19,工作表2!$A$2:$N$138,9,0)</f>
        <v>0</v>
      </c>
      <c r="K19" s="2">
        <f>VLOOKUP($C19,工作表2!$A$2:$N$138,10,0)</f>
        <v>0</v>
      </c>
      <c r="L19" s="2" t="str">
        <f>VLOOKUP($C19,工作表2!$A$2:$N$138,11,0)</f>
        <v>楊智安</v>
      </c>
      <c r="M19" s="2" t="str">
        <f>VLOOKUP($C19,工作表2!$A$2:$N$138,12,0)</f>
        <v>高雄市七賢國民中學</v>
      </c>
      <c r="N19" s="2" t="str">
        <f>VLOOKUP($C19,工作表2!$A$2:$N$138,13,0)</f>
        <v>王淑玲</v>
      </c>
      <c r="O19" s="2" t="str">
        <f>VLOOKUP($C19,工作表2!$A$2:$N$138,14,0)</f>
        <v>高雄市鼓山區中山國民小學</v>
      </c>
    </row>
    <row r="20" spans="1:15">
      <c r="A20" s="1">
        <v>5</v>
      </c>
      <c r="B20" s="15" t="s">
        <v>379</v>
      </c>
      <c r="C20" s="6" t="s">
        <v>388</v>
      </c>
      <c r="D20" s="2" t="s">
        <v>389</v>
      </c>
      <c r="E20" s="81"/>
      <c r="F20" s="2" t="str">
        <f>VLOOKUP($C20,工作表2!$A$2:$N$138,5,0)</f>
        <v>宋威達</v>
      </c>
      <c r="G20" s="2" t="str">
        <f>VLOOKUP($C20,工作表2!$A$2:$N$138,6,0)</f>
        <v>宜蘭縣立國華國民中學</v>
      </c>
      <c r="H20" s="2">
        <f>VLOOKUP($C20,工作表2!$A$2:$N$138,7,0)</f>
        <v>0</v>
      </c>
      <c r="I20" s="2">
        <f>VLOOKUP($C20,工作表2!$A$2:$N$138,8,0)</f>
        <v>0</v>
      </c>
      <c r="J20" s="2">
        <f>VLOOKUP($C20,工作表2!$A$2:$N$138,9,0)</f>
        <v>0</v>
      </c>
      <c r="K20" s="2">
        <f>VLOOKUP($C20,工作表2!$A$2:$N$138,10,0)</f>
        <v>0</v>
      </c>
      <c r="L20" s="2" t="str">
        <f>VLOOKUP($C20,工作表2!$A$2:$N$138,11,0)</f>
        <v>闕文彬</v>
      </c>
      <c r="M20" s="2" t="str">
        <f>VLOOKUP($C20,工作表2!$A$2:$N$138,12,0)</f>
        <v>宜蘭縣立國華國民中學</v>
      </c>
      <c r="N20" s="2" t="str">
        <f>VLOOKUP($C20,工作表2!$A$2:$N$138,13,0)</f>
        <v>陳榮政</v>
      </c>
      <c r="O20" s="2" t="str">
        <f>VLOOKUP($C20,工作表2!$A$2:$N$138,14,0)</f>
        <v>宜蘭縣五結鄉學進國民小學</v>
      </c>
    </row>
    <row r="21" spans="1:15">
      <c r="A21" s="1">
        <v>6</v>
      </c>
      <c r="B21" s="15" t="s">
        <v>379</v>
      </c>
      <c r="C21" s="6" t="s">
        <v>390</v>
      </c>
      <c r="D21" s="2" t="s">
        <v>391</v>
      </c>
      <c r="E21" s="81"/>
      <c r="F21" s="2" t="str">
        <f>VLOOKUP($C21,工作表2!$A$2:$N$138,5,0)</f>
        <v>馮子軒</v>
      </c>
      <c r="G21" s="2" t="str">
        <f>VLOOKUP($C21,工作表2!$A$2:$N$138,6,0)</f>
        <v>宜蘭縣立國華國民中學</v>
      </c>
      <c r="H21" s="2" t="str">
        <f>VLOOKUP($C21,工作表2!$A$2:$N$138,7,0)</f>
        <v>馮子晏</v>
      </c>
      <c r="I21" s="2" t="str">
        <f>VLOOKUP($C21,工作表2!$A$2:$N$138,8,0)</f>
        <v>宜蘭縣立國華國民中學</v>
      </c>
      <c r="J21" s="2">
        <f>VLOOKUP($C21,工作表2!$A$2:$N$138,9,0)</f>
        <v>0</v>
      </c>
      <c r="K21" s="2">
        <f>VLOOKUP($C21,工作表2!$A$2:$N$138,10,0)</f>
        <v>0</v>
      </c>
      <c r="L21" s="2" t="str">
        <f>VLOOKUP($C21,工作表2!$A$2:$N$138,11,0)</f>
        <v>沈志強</v>
      </c>
      <c r="M21" s="2" t="str">
        <f>VLOOKUP($C21,工作表2!$A$2:$N$138,12,0)</f>
        <v>宜蘭縣立國華國民中學</v>
      </c>
      <c r="N21" s="2" t="str">
        <f>VLOOKUP($C21,工作表2!$A$2:$N$138,13,0)</f>
        <v>陳榮政</v>
      </c>
      <c r="O21" s="2" t="str">
        <f>VLOOKUP($C21,工作表2!$A$2:$N$138,14,0)</f>
        <v>宜蘭縣五結鄉學進國民小學</v>
      </c>
    </row>
    <row r="22" spans="1:15">
      <c r="A22" s="1">
        <v>7</v>
      </c>
      <c r="B22" s="15" t="s">
        <v>379</v>
      </c>
      <c r="C22" s="6" t="s">
        <v>392</v>
      </c>
      <c r="D22" s="2" t="s">
        <v>393</v>
      </c>
      <c r="E22" s="81"/>
      <c r="F22" s="2" t="str">
        <f>VLOOKUP($C22,工作表2!$A$2:$N$138,5,0)</f>
        <v>石絢宇</v>
      </c>
      <c r="G22" s="2" t="str">
        <f>VLOOKUP($C22,工作表2!$A$2:$N$138,6,0)</f>
        <v>慈濟學校財團法人慈濟大學附屬高級中學</v>
      </c>
      <c r="H22" s="2" t="str">
        <f>VLOOKUP($C22,工作表2!$A$2:$N$138,7,0)</f>
        <v>邱浩祥</v>
      </c>
      <c r="I22" s="2" t="str">
        <f>VLOOKUP($C22,工作表2!$A$2:$N$138,8,0)</f>
        <v>慈濟學校財團法人慈濟大學附屬高級中學</v>
      </c>
      <c r="J22" s="2" t="str">
        <f>VLOOKUP($C22,工作表2!$A$2:$N$138,9,0)</f>
        <v>周奕含</v>
      </c>
      <c r="K22" s="2" t="str">
        <f>VLOOKUP($C22,工作表2!$A$2:$N$138,10,0)</f>
        <v>慈濟學校財團法人慈濟大學附屬高級中學</v>
      </c>
      <c r="L22" s="2" t="str">
        <f>VLOOKUP($C22,工作表2!$A$2:$N$138,11,0)</f>
        <v>王虎</v>
      </c>
      <c r="M22" s="2" t="str">
        <f>VLOOKUP($C22,工作表2!$A$2:$N$138,12,0)</f>
        <v>花蓮縣花蓮縣立花崗國民中學</v>
      </c>
      <c r="N22" s="2">
        <f>VLOOKUP($C22,工作表2!$A$2:$N$138,13,0)</f>
        <v>0</v>
      </c>
      <c r="O22" s="2">
        <f>VLOOKUP($C22,工作表2!$A$2:$N$138,14,0)</f>
        <v>0</v>
      </c>
    </row>
    <row r="23" spans="1:15">
      <c r="A23" s="1">
        <v>8</v>
      </c>
      <c r="B23" s="15" t="s">
        <v>379</v>
      </c>
      <c r="C23" s="6" t="s">
        <v>394</v>
      </c>
      <c r="D23" s="2" t="s">
        <v>395</v>
      </c>
      <c r="E23" s="81"/>
      <c r="F23" s="2" t="str">
        <f>VLOOKUP($C23,工作表2!$A$2:$N$138,5,0)</f>
        <v>詹鵬義</v>
      </c>
      <c r="G23" s="2" t="str">
        <f>VLOOKUP($C23,工作表2!$A$2:$N$138,6,0)</f>
        <v>宜蘭縣立羅東國民中學</v>
      </c>
      <c r="H23" s="2" t="str">
        <f>VLOOKUP($C23,工作表2!$A$2:$N$138,7,0)</f>
        <v>官子恩</v>
      </c>
      <c r="I23" s="2" t="str">
        <f>VLOOKUP($C23,工作表2!$A$2:$N$138,8,0)</f>
        <v>宜蘭縣立羅東國民中學</v>
      </c>
      <c r="J23" s="2" t="str">
        <f>VLOOKUP($C23,工作表2!$A$2:$N$138,9,0)</f>
        <v>楊博鈞</v>
      </c>
      <c r="K23" s="2" t="str">
        <f>VLOOKUP($C23,工作表2!$A$2:$N$138,10,0)</f>
        <v>宜蘭縣立羅東國民中學</v>
      </c>
      <c r="L23" s="2" t="str">
        <f>VLOOKUP($C23,工作表2!$A$2:$N$138,11,0)</f>
        <v>賴政良</v>
      </c>
      <c r="M23" s="2" t="str">
        <f>VLOOKUP($C23,工作表2!$A$2:$N$138,12,0)</f>
        <v>宜蘭縣立北成國民小學</v>
      </c>
      <c r="N23" s="2">
        <f>VLOOKUP($C23,工作表2!$A$2:$N$138,13,0)</f>
        <v>0</v>
      </c>
      <c r="O23" s="2">
        <f>VLOOKUP($C23,工作表2!$A$2:$N$138,14,0)</f>
        <v>0</v>
      </c>
    </row>
    <row r="24" spans="1:15">
      <c r="A24" s="1">
        <v>9</v>
      </c>
      <c r="B24" s="15" t="s">
        <v>379</v>
      </c>
      <c r="C24" s="6" t="str">
        <f>VLOOKUP('[7]國高中組運動育樂+農糧技術頒獎表'!$F25,'[7]運動育樂(國)'!$1:$1048576,2,0)</f>
        <v>TWJE18120</v>
      </c>
      <c r="D24" s="2" t="str">
        <f>VLOOKUP('[7]國高中組運動育樂+農糧技術頒獎表'!$F25,'[7]運動育樂(國)'!$1:$1048576,3,0)</f>
        <v>拉鍊防爆器</v>
      </c>
      <c r="E24" s="81" t="s">
        <v>377</v>
      </c>
      <c r="F24" s="2" t="str">
        <f>VLOOKUP($C24,工作表2!$A$2:$N$138,5,0)</f>
        <v>陳達恩</v>
      </c>
      <c r="G24" s="2" t="str">
        <f>VLOOKUP($C24,工作表2!$A$2:$N$138,6,0)</f>
        <v>高雄市立文山高級中學國民中學部</v>
      </c>
      <c r="H24" s="2" t="str">
        <f>VLOOKUP($C24,工作表2!$A$2:$N$138,7,0)</f>
        <v>蔡承翰</v>
      </c>
      <c r="I24" s="2" t="str">
        <f>VLOOKUP($C24,工作表2!$A$2:$N$138,8,0)</f>
        <v>高雄市立文山高級中學國民中學部</v>
      </c>
      <c r="J24" s="2" t="str">
        <f>VLOOKUP($C24,工作表2!$A$2:$N$138,9,0)</f>
        <v>雷盛凱</v>
      </c>
      <c r="K24" s="2" t="str">
        <f>VLOOKUP($C24,工作表2!$A$2:$N$138,10,0)</f>
        <v>高雄市立文山高級中學國民中學部</v>
      </c>
      <c r="L24" s="2" t="str">
        <f>VLOOKUP($C24,工作表2!$A$2:$N$138,11,0)</f>
        <v>柯麗妃</v>
      </c>
      <c r="M24" s="2" t="str">
        <f>VLOOKUP($C24,工作表2!$A$2:$N$138,12,0)</f>
        <v>高雄市立文山高級中學</v>
      </c>
      <c r="N24" s="2" t="str">
        <f>VLOOKUP($C24,工作表2!$A$2:$N$138,13,0)</f>
        <v>翁雅琦</v>
      </c>
      <c r="O24" s="2" t="str">
        <f>VLOOKUP($C24,工作表2!$A$2:$N$138,14,0)</f>
        <v>高雄市立文山高級中學</v>
      </c>
    </row>
    <row r="25" spans="1:15">
      <c r="A25" s="1">
        <v>10</v>
      </c>
      <c r="B25" s="15" t="s">
        <v>379</v>
      </c>
      <c r="C25" s="6" t="str">
        <f>VLOOKUP('[7]國高中組運動育樂+農糧技術頒獎表'!$F26,'[7]運動育樂(國)'!$1:$1048576,2,0)</f>
        <v>TWJE18043</v>
      </c>
      <c r="D25" s="2" t="str">
        <f>VLOOKUP('[7]國高中組運動育樂+農糧技術頒獎表'!$F26,'[7]運動育樂(國)'!$1:$1048576,3,0)</f>
        <v>多功能繪圖工具</v>
      </c>
      <c r="E25" s="81"/>
      <c r="F25" s="2" t="str">
        <f>VLOOKUP($C25,工作表2!$A$2:$N$138,5,0)</f>
        <v>翁廷陞</v>
      </c>
      <c r="G25" s="2" t="str">
        <f>VLOOKUP($C25,工作表2!$A$2:$N$138,6,0)</f>
        <v>宜蘭縣立東光國民中學</v>
      </c>
      <c r="H25" s="2" t="str">
        <f>VLOOKUP($C25,工作表2!$A$2:$N$138,7,0)</f>
        <v>張任翔</v>
      </c>
      <c r="I25" s="2" t="str">
        <f>VLOOKUP($C25,工作表2!$A$2:$N$138,8,0)</f>
        <v>宜蘭縣立東光國民中學</v>
      </c>
      <c r="J25" s="2">
        <f>VLOOKUP($C25,工作表2!$A$2:$N$138,9,0)</f>
        <v>0</v>
      </c>
      <c r="K25" s="2">
        <f>VLOOKUP($C25,工作表2!$A$2:$N$138,10,0)</f>
        <v>0</v>
      </c>
      <c r="L25" s="2" t="str">
        <f>VLOOKUP($C25,工作表2!$A$2:$N$138,11,0)</f>
        <v>陳麗馨</v>
      </c>
      <c r="M25" s="2" t="str">
        <f>VLOOKUP($C25,工作表2!$A$2:$N$138,12,0)</f>
        <v>宜蘭縣立東光國民中學</v>
      </c>
      <c r="N25" s="2" t="str">
        <f>VLOOKUP($C25,工作表2!$A$2:$N$138,13,0)</f>
        <v>陳榮政</v>
      </c>
      <c r="O25" s="2" t="str">
        <f>VLOOKUP($C25,工作表2!$A$2:$N$138,14,0)</f>
        <v>宜蘭縣五結鄉學進國民小學</v>
      </c>
    </row>
    <row r="26" spans="1:15">
      <c r="A26" s="1">
        <v>11</v>
      </c>
      <c r="B26" s="15" t="s">
        <v>379</v>
      </c>
      <c r="C26" s="6" t="str">
        <f>VLOOKUP('[7]國高中組運動育樂+農糧技術頒獎表'!$F27,'[7]運動育樂(國)'!$1:$1048576,2,0)</f>
        <v>TWJE18008</v>
      </c>
      <c r="D26" s="2" t="str">
        <f>VLOOKUP('[7]國高中組運動育樂+農糧技術頒獎表'!$F27,'[7]運動育樂(國)'!$1:$1048576,3,0)</f>
        <v>拔河測力裝置</v>
      </c>
      <c r="E26" s="81"/>
      <c r="F26" s="2" t="str">
        <f>VLOOKUP($C26,工作表2!$A$2:$N$138,5,0)</f>
        <v>王閔溱</v>
      </c>
      <c r="G26" s="2" t="str">
        <f>VLOOKUP($C26,工作表2!$A$2:$N$138,6,0)</f>
        <v>雲林縣私立揚子高級中學</v>
      </c>
      <c r="H26" s="2" t="str">
        <f>VLOOKUP($C26,工作表2!$A$2:$N$138,7,0)</f>
        <v>張宸珦</v>
      </c>
      <c r="I26" s="2" t="str">
        <f>VLOOKUP($C26,工作表2!$A$2:$N$138,8,0)</f>
        <v>雲林縣私立揚子高級中學</v>
      </c>
      <c r="J26" s="2">
        <f>VLOOKUP($C26,工作表2!$A$2:$N$138,9,0)</f>
        <v>0</v>
      </c>
      <c r="K26" s="2">
        <f>VLOOKUP($C26,工作表2!$A$2:$N$138,10,0)</f>
        <v>0</v>
      </c>
      <c r="L26" s="2" t="str">
        <f>VLOOKUP($C26,工作表2!$A$2:$N$138,11,0)</f>
        <v>陳尚民</v>
      </c>
      <c r="M26" s="2" t="str">
        <f>VLOOKUP($C26,工作表2!$A$2:$N$138,12,0)</f>
        <v>雲林縣私立揚子高級中學</v>
      </c>
      <c r="N26" s="2">
        <f>VLOOKUP($C26,工作表2!$A$2:$N$138,13,0)</f>
        <v>0</v>
      </c>
      <c r="O26" s="2">
        <f>VLOOKUP($C26,工作表2!$A$2:$N$138,14,0)</f>
        <v>0</v>
      </c>
    </row>
    <row r="27" spans="1:15">
      <c r="A27" s="1">
        <v>12</v>
      </c>
      <c r="B27" s="15" t="s">
        <v>379</v>
      </c>
      <c r="C27" s="6" t="str">
        <f>VLOOKUP('[7]國高中組運動育樂+農糧技術頒獎表'!$F28,'[7]運動育樂(國)'!$1:$1048576,2,0)</f>
        <v>TWJE18010</v>
      </c>
      <c r="D27" s="2" t="str">
        <f>VLOOKUP('[7]國高中組運動育樂+農糧技術頒獎表'!$F28,'[7]運動育樂(國)'!$1:$1048576,3,0)</f>
        <v>運動分析鞋</v>
      </c>
      <c r="E27" s="81"/>
      <c r="F27" s="2" t="str">
        <f>VLOOKUP($C27,工作表2!$A$2:$N$138,5,0)</f>
        <v>吳羽碩</v>
      </c>
      <c r="G27" s="2" t="str">
        <f>VLOOKUP($C27,工作表2!$A$2:$N$138,6,0)</f>
        <v>宜蘭縣立中華國民中學</v>
      </c>
      <c r="H27" s="2" t="str">
        <f>VLOOKUP($C27,工作表2!$A$2:$N$138,7,0)</f>
        <v>包秀唯</v>
      </c>
      <c r="I27" s="2" t="str">
        <f>VLOOKUP($C27,工作表2!$A$2:$N$138,8,0)</f>
        <v>宜蘭縣立羅東國民中學</v>
      </c>
      <c r="J27" s="2" t="str">
        <f>VLOOKUP($C27,工作表2!$A$2:$N$138,9,0)</f>
        <v>蔡孟學</v>
      </c>
      <c r="K27" s="2" t="str">
        <f>VLOOKUP($C27,工作表2!$A$2:$N$138,10,0)</f>
        <v>宜蘭縣私立慧燈高級中學</v>
      </c>
      <c r="L27" s="2" t="str">
        <f>VLOOKUP($C27,工作表2!$A$2:$N$138,11,0)</f>
        <v>吳宏達</v>
      </c>
      <c r="M27" s="2" t="str">
        <f>VLOOKUP($C27,工作表2!$A$2:$N$138,12,0)</f>
        <v>宜蘭縣立員山國民中學</v>
      </c>
      <c r="N27" s="2" t="str">
        <f>VLOOKUP($C27,工作表2!$A$2:$N$138,13,0)</f>
        <v>陳淑華</v>
      </c>
      <c r="O27" s="2" t="str">
        <f>VLOOKUP($C27,工作表2!$A$2:$N$138,14,0)</f>
        <v>宜蘭縣立員山國民中學</v>
      </c>
    </row>
    <row r="28" spans="1:15">
      <c r="A28" s="1">
        <v>13</v>
      </c>
      <c r="B28" s="15" t="s">
        <v>379</v>
      </c>
      <c r="C28" s="6" t="str">
        <f>VLOOKUP('[7]國高中組運動育樂+農糧技術頒獎表'!$F29,'[7]農糧技術(國) '!$1:$1048576,2,0)</f>
        <v>TWJF18011</v>
      </c>
      <c r="D28" s="2" t="str">
        <f>VLOOKUP('[7]國高中組運動育樂+農糧技術頒獎表'!$F29,'[7]農糧技術(國) '!$1:$1048576,3,0)</f>
        <v>農田引灌水重金屬汙染感測警示與水閘門控制</v>
      </c>
      <c r="E28" s="81" t="s">
        <v>397</v>
      </c>
      <c r="F28" s="2" t="str">
        <f>VLOOKUP($C28,工作表2!$A$2:$N$138,5,0)</f>
        <v>溫竣傑</v>
      </c>
      <c r="G28" s="2" t="str">
        <f>VLOOKUP($C28,工作表2!$A$2:$N$138,6,0)</f>
        <v>桃園市立中興國民中學</v>
      </c>
      <c r="H28" s="2" t="str">
        <f>VLOOKUP($C28,工作表2!$A$2:$N$138,7,0)</f>
        <v>陳宥霖</v>
      </c>
      <c r="I28" s="2" t="str">
        <f>VLOOKUP($C28,工作表2!$A$2:$N$138,8,0)</f>
        <v>桃園市立桃園國民中學</v>
      </c>
      <c r="J28" s="2" t="str">
        <f>VLOOKUP($C28,工作表2!$A$2:$N$138,9,0)</f>
        <v>黃旭辰</v>
      </c>
      <c r="K28" s="2" t="str">
        <f>VLOOKUP($C28,工作表2!$A$2:$N$138,10,0)</f>
        <v>桃園市立桃園國民中學</v>
      </c>
      <c r="L28" s="2" t="str">
        <f>VLOOKUP($C28,工作表2!$A$2:$N$138,11,0)</f>
        <v>劉昌鑫</v>
      </c>
      <c r="M28" s="2" t="str">
        <f>VLOOKUP($C28,工作表2!$A$2:$N$138,12,0)</f>
        <v>桃園市立桃園國民中學</v>
      </c>
      <c r="N28" s="2" t="str">
        <f>VLOOKUP($C28,工作表2!$A$2:$N$138,13,0)</f>
        <v>江明岳</v>
      </c>
      <c r="O28" s="2" t="str">
        <f>VLOOKUP($C28,工作表2!$A$2:$N$138,14,0)</f>
        <v>一想三創-創新未來學園/創辦人</v>
      </c>
    </row>
    <row r="29" spans="1:15">
      <c r="A29" s="1">
        <v>14</v>
      </c>
      <c r="B29" s="15" t="s">
        <v>379</v>
      </c>
      <c r="C29" s="6" t="str">
        <f>VLOOKUP('[7]國高中組運動育樂+農糧技術頒獎表'!$F30,'[7]農糧技術(國) '!$1:$1048576,2,0)</f>
        <v>TWJF18017</v>
      </c>
      <c r="D29" s="2" t="str">
        <f>VLOOKUP('[7]國高中組運動育樂+農糧技術頒獎表'!$F30,'[7]農糧技術(國) '!$1:$1048576,3,0)</f>
        <v>防蝸牛育苗盆</v>
      </c>
      <c r="E29" s="81"/>
      <c r="F29" s="2" t="str">
        <f>VLOOKUP($C29,工作表2!$A$2:$N$138,5,0)</f>
        <v>林黛嘉</v>
      </c>
      <c r="G29" s="2" t="str">
        <f>VLOOKUP($C29,工作表2!$A$2:$N$138,6,0)</f>
        <v>宜蘭縣立羅東國民中學</v>
      </c>
      <c r="H29" s="2" t="str">
        <f>VLOOKUP($C29,工作表2!$A$2:$N$138,7,0)</f>
        <v>許濬璽</v>
      </c>
      <c r="I29" s="2" t="str">
        <f>VLOOKUP($C29,工作表2!$A$2:$N$138,8,0)</f>
        <v>宜蘭縣立羅東國民中學</v>
      </c>
      <c r="J29" s="2" t="str">
        <f>VLOOKUP($C29,工作表2!$A$2:$N$138,9,0)</f>
        <v>林亭妤</v>
      </c>
      <c r="K29" s="2" t="str">
        <f>VLOOKUP($C29,工作表2!$A$2:$N$138,10,0)</f>
        <v>宜蘭縣立羅東國民中學</v>
      </c>
      <c r="L29" s="2" t="str">
        <f>VLOOKUP($C29,工作表2!$A$2:$N$138,11,0)</f>
        <v>許瑋航</v>
      </c>
      <c r="M29" s="2" t="str">
        <f>VLOOKUP($C29,工作表2!$A$2:$N$138,12,0)</f>
        <v>宜蘭縣立羅東國民中學</v>
      </c>
      <c r="N29" s="2" t="str">
        <f>VLOOKUP($C29,工作表2!$A$2:$N$138,13,0)</f>
        <v>吳嵩慶</v>
      </c>
      <c r="O29" s="2" t="str">
        <f>VLOOKUP($C29,工作表2!$A$2:$N$138,14,0)</f>
        <v>宜蘭縣立羅東國民中學</v>
      </c>
    </row>
    <row r="30" spans="1:15">
      <c r="A30" s="1">
        <v>15</v>
      </c>
      <c r="B30" s="15" t="s">
        <v>379</v>
      </c>
      <c r="C30" s="6" t="s">
        <v>398</v>
      </c>
      <c r="D30" s="2" t="s">
        <v>399</v>
      </c>
      <c r="E30" s="81" t="s">
        <v>414</v>
      </c>
      <c r="F30" s="2" t="str">
        <f>VLOOKUP($C30,工作表2!$A$2:$N$138,5,0)</f>
        <v>黃弈綾</v>
      </c>
      <c r="G30" s="2" t="str">
        <f>VLOOKUP($C30,工作表2!$A$2:$N$138,6,0)</f>
        <v>宜蘭縣立羅東國民中學</v>
      </c>
      <c r="H30" s="2" t="str">
        <f>VLOOKUP($C30,工作表2!$A$2:$N$138,7,0)</f>
        <v>謝佩菁</v>
      </c>
      <c r="I30" s="2" t="str">
        <f>VLOOKUP($C30,工作表2!$A$2:$N$138,8,0)</f>
        <v>宜蘭縣立羅東國民中學</v>
      </c>
      <c r="J30" s="2" t="str">
        <f>VLOOKUP($C30,工作表2!$A$2:$N$138,9,0)</f>
        <v>謝舫綺</v>
      </c>
      <c r="K30" s="2" t="str">
        <f>VLOOKUP($C30,工作表2!$A$2:$N$138,10,0)</f>
        <v>宜蘭縣立羅東國民中學</v>
      </c>
      <c r="L30" s="2" t="str">
        <f>VLOOKUP($C30,工作表2!$A$2:$N$138,11,0)</f>
        <v>賴思明</v>
      </c>
      <c r="M30" s="2" t="str">
        <f>VLOOKUP($C30,工作表2!$A$2:$N$138,12,0)</f>
        <v>宜蘭縣立羅東國民中學</v>
      </c>
      <c r="N30" s="2" t="str">
        <f>VLOOKUP($C30,工作表2!$A$2:$N$138,13,0)</f>
        <v>許瑋航</v>
      </c>
      <c r="O30" s="2" t="str">
        <f>VLOOKUP($C30,工作表2!$A$2:$N$138,14,0)</f>
        <v>宜蘭縣立羅東國民中學</v>
      </c>
    </row>
    <row r="31" spans="1:15">
      <c r="A31" s="1">
        <v>16</v>
      </c>
      <c r="B31" s="15" t="s">
        <v>379</v>
      </c>
      <c r="C31" s="6" t="s">
        <v>400</v>
      </c>
      <c r="D31" s="2" t="s">
        <v>401</v>
      </c>
      <c r="E31" s="81"/>
      <c r="F31" s="2" t="str">
        <f>VLOOKUP($C31,工作表2!$A$2:$N$138,5,0)</f>
        <v>林欣綠</v>
      </c>
      <c r="G31" s="2" t="str">
        <f>VLOOKUP($C31,工作表2!$A$2:$N$138,6,0)</f>
        <v>宜蘭縣立羅東國民中學</v>
      </c>
      <c r="H31" s="2" t="str">
        <f>VLOOKUP($C31,工作表2!$A$2:$N$138,7,0)</f>
        <v>簡韵庭</v>
      </c>
      <c r="I31" s="2" t="str">
        <f>VLOOKUP($C31,工作表2!$A$2:$N$138,8,0)</f>
        <v>宜蘭縣立羅東國民中學</v>
      </c>
      <c r="J31" s="2" t="str">
        <f>VLOOKUP($C31,工作表2!$A$2:$N$138,9,0)</f>
        <v>簡韵旂</v>
      </c>
      <c r="K31" s="2" t="str">
        <f>VLOOKUP($C31,工作表2!$A$2:$N$138,10,0)</f>
        <v>宜蘭縣立羅東國民中學</v>
      </c>
      <c r="L31" s="2" t="str">
        <f>VLOOKUP($C31,工作表2!$A$2:$N$138,11,0)</f>
        <v>李鈞育</v>
      </c>
      <c r="M31" s="2" t="str">
        <f>VLOOKUP($C31,工作表2!$A$2:$N$138,12,0)</f>
        <v>宜蘭縣立羅東國民中學</v>
      </c>
      <c r="N31" s="2" t="str">
        <f>VLOOKUP($C31,工作表2!$A$2:$N$138,13,0)</f>
        <v>林培菁</v>
      </c>
      <c r="O31" s="2" t="str">
        <f>VLOOKUP($C31,工作表2!$A$2:$N$138,14,0)</f>
        <v>宜蘭縣立羅東國民中學</v>
      </c>
    </row>
    <row r="32" spans="1:15">
      <c r="A32" s="1">
        <v>17</v>
      </c>
      <c r="B32" s="15" t="s">
        <v>379</v>
      </c>
      <c r="C32" s="6" t="s">
        <v>402</v>
      </c>
      <c r="D32" s="2" t="s">
        <v>403</v>
      </c>
      <c r="E32" s="81"/>
      <c r="F32" s="2" t="str">
        <f>VLOOKUP($C32,工作表2!$A$2:$N$138,5,0)</f>
        <v>李采霓</v>
      </c>
      <c r="G32" s="2" t="str">
        <f>VLOOKUP($C32,工作表2!$A$2:$N$138,6,0)</f>
        <v>高雄市立福誠高級中學-國民中學部</v>
      </c>
      <c r="H32" s="2">
        <f>VLOOKUP($C32,工作表2!$A$2:$N$138,7,0)</f>
        <v>0</v>
      </c>
      <c r="I32" s="2">
        <f>VLOOKUP($C32,工作表2!$A$2:$N$138,8,0)</f>
        <v>0</v>
      </c>
      <c r="J32" s="2">
        <f>VLOOKUP($C32,工作表2!$A$2:$N$138,9,0)</f>
        <v>0</v>
      </c>
      <c r="K32" s="2">
        <f>VLOOKUP($C32,工作表2!$A$2:$N$138,10,0)</f>
        <v>0</v>
      </c>
      <c r="L32" s="2" t="str">
        <f>VLOOKUP($C32,工作表2!$A$2:$N$138,11,0)</f>
        <v>曾張義</v>
      </c>
      <c r="M32" s="2" t="str">
        <f>VLOOKUP($C32,工作表2!$A$2:$N$138,12,0)</f>
        <v>三分之一創意工作坊</v>
      </c>
      <c r="N32" s="2" t="str">
        <f>VLOOKUP($C32,工作表2!$A$2:$N$138,13,0)</f>
        <v>朱建華</v>
      </c>
      <c r="O32" s="2" t="str">
        <f>VLOOKUP($C32,工作表2!$A$2:$N$138,14,0)</f>
        <v>高雄市立福誠高級中學</v>
      </c>
    </row>
    <row r="33" spans="1:15">
      <c r="A33" s="1">
        <v>18</v>
      </c>
      <c r="B33" s="15" t="s">
        <v>379</v>
      </c>
      <c r="C33" s="6" t="s">
        <v>404</v>
      </c>
      <c r="D33" s="2" t="s">
        <v>405</v>
      </c>
      <c r="E33" s="81" t="s">
        <v>415</v>
      </c>
      <c r="F33" s="2" t="str">
        <f>VLOOKUP($C33,工作表2!$A$2:$N$138,5,0)</f>
        <v>陳咨螢</v>
      </c>
      <c r="G33" s="2" t="str">
        <f>VLOOKUP($C33,工作表2!$A$2:$N$138,6,0)</f>
        <v>高雄市立前金國民中學</v>
      </c>
      <c r="H33" s="2" t="str">
        <f>VLOOKUP($C33,工作表2!$A$2:$N$138,7,0)</f>
        <v>莊書萍</v>
      </c>
      <c r="I33" s="2" t="str">
        <f>VLOOKUP($C33,工作表2!$A$2:$N$138,8,0)</f>
        <v>高雄市立前金國民中學</v>
      </c>
      <c r="J33" s="2">
        <f>VLOOKUP($C33,工作表2!$A$2:$N$138,9,0)</f>
        <v>0</v>
      </c>
      <c r="K33" s="2">
        <f>VLOOKUP($C33,工作表2!$A$2:$N$138,10,0)</f>
        <v>0</v>
      </c>
      <c r="L33" s="2" t="str">
        <f>VLOOKUP($C33,工作表2!$A$2:$N$138,11,0)</f>
        <v>殷宏良</v>
      </c>
      <c r="M33" s="2" t="str">
        <f>VLOOKUP($C33,工作表2!$A$2:$N$138,12,0)</f>
        <v>高雄市立前金國民中學</v>
      </c>
      <c r="N33" s="2">
        <f>VLOOKUP($C33,工作表2!$A$2:$N$138,13,0)</f>
        <v>0</v>
      </c>
      <c r="O33" s="2">
        <f>VLOOKUP($C33,工作表2!$A$2:$N$138,14,0)</f>
        <v>0</v>
      </c>
    </row>
    <row r="34" spans="1:15">
      <c r="A34" s="1">
        <v>19</v>
      </c>
      <c r="B34" s="15" t="s">
        <v>379</v>
      </c>
      <c r="C34" s="6" t="s">
        <v>406</v>
      </c>
      <c r="D34" s="2" t="s">
        <v>407</v>
      </c>
      <c r="E34" s="81"/>
      <c r="F34" s="2" t="str">
        <f>VLOOKUP($C34,工作表2!$A$2:$N$138,5,0)</f>
        <v>黃姿穎</v>
      </c>
      <c r="G34" s="2" t="str">
        <f>VLOOKUP($C34,工作表2!$A$2:$N$138,6,0)</f>
        <v>高雄市立鹽埕國民中學</v>
      </c>
      <c r="H34" s="2" t="str">
        <f>VLOOKUP($C34,工作表2!$A$2:$N$138,7,0)</f>
        <v>劉明瑜</v>
      </c>
      <c r="I34" s="2" t="str">
        <f>VLOOKUP($C34,工作表2!$A$2:$N$138,8,0)</f>
        <v>高雄市立鹽埕國民中學</v>
      </c>
      <c r="J34" s="2" t="str">
        <f>VLOOKUP($C34,工作表2!$A$2:$N$138,9,0)</f>
        <v>洪銘蕙</v>
      </c>
      <c r="K34" s="2" t="str">
        <f>VLOOKUP($C34,工作表2!$A$2:$N$138,10,0)</f>
        <v>高雄市立鹽埕國民中學</v>
      </c>
      <c r="L34" s="2" t="str">
        <f>VLOOKUP($C34,工作表2!$A$2:$N$138,11,0)</f>
        <v>董巧琦</v>
      </c>
      <c r="M34" s="2" t="str">
        <f>VLOOKUP($C34,工作表2!$A$2:$N$138,12,0)</f>
        <v>高雄市立鹽埕國民中學</v>
      </c>
      <c r="N34" s="2">
        <f>VLOOKUP($C34,工作表2!$A$2:$N$138,13,0)</f>
        <v>0</v>
      </c>
      <c r="O34" s="2">
        <f>VLOOKUP($C34,工作表2!$A$2:$N$138,14,0)</f>
        <v>0</v>
      </c>
    </row>
    <row r="35" spans="1:15">
      <c r="A35" s="1">
        <v>20</v>
      </c>
      <c r="B35" s="15" t="s">
        <v>379</v>
      </c>
      <c r="C35" s="6" t="s">
        <v>408</v>
      </c>
      <c r="D35" s="2" t="s">
        <v>409</v>
      </c>
      <c r="E35" s="81"/>
      <c r="F35" s="2" t="str">
        <f>VLOOKUP($C35,工作表2!$A$2:$N$138,5,0)</f>
        <v>林美婷</v>
      </c>
      <c r="G35" s="2" t="str">
        <f>VLOOKUP($C35,工作表2!$A$2:$N$138,6,0)</f>
        <v>臺北市立民權國民中學</v>
      </c>
      <c r="H35" s="2" t="str">
        <f>VLOOKUP($C35,工作表2!$A$2:$N$138,7,0)</f>
        <v>李旻儒</v>
      </c>
      <c r="I35" s="2" t="str">
        <f>VLOOKUP($C35,工作表2!$A$2:$N$138,8,0)</f>
        <v>臺北市立民權國民中學</v>
      </c>
      <c r="J35" s="2" t="str">
        <f>VLOOKUP($C35,工作表2!$A$2:$N$138,9,0)</f>
        <v>史寀祺</v>
      </c>
      <c r="K35" s="2" t="str">
        <f>VLOOKUP($C35,工作表2!$A$2:$N$138,10,0)</f>
        <v>臺北市立民權國民中學</v>
      </c>
      <c r="L35" s="2" t="str">
        <f>VLOOKUP($C35,工作表2!$A$2:$N$138,11,0)</f>
        <v>江明岳</v>
      </c>
      <c r="M35" s="2" t="str">
        <f>VLOOKUP($C35,工作表2!$A$2:$N$138,12,0)</f>
        <v>一想三創-創新未來學園/創辦人</v>
      </c>
      <c r="N35" s="2" t="str">
        <f>VLOOKUP($C35,工作表2!$A$2:$N$138,13,0)</f>
        <v>何亞竹</v>
      </c>
      <c r="O35" s="2" t="str">
        <f>VLOOKUP($C35,工作表2!$A$2:$N$138,14,0)</f>
        <v>臺北市立民權國民中學</v>
      </c>
    </row>
    <row r="36" spans="1:15">
      <c r="A36" s="1">
        <v>21</v>
      </c>
      <c r="B36" s="15" t="s">
        <v>379</v>
      </c>
      <c r="C36" s="6" t="s">
        <v>410</v>
      </c>
      <c r="D36" s="2" t="s">
        <v>411</v>
      </c>
      <c r="E36" s="81"/>
      <c r="F36" s="2" t="str">
        <f>VLOOKUP($C36,工作表2!$A$2:$N$138,5,0)</f>
        <v>崔詠量</v>
      </c>
      <c r="G36" s="2" t="str">
        <f>VLOOKUP($C36,工作表2!$A$2:$N$138,6,0)</f>
        <v>花蓮縣立國風國民中學</v>
      </c>
      <c r="H36" s="2" t="str">
        <f>VLOOKUP($C36,工作表2!$A$2:$N$138,7,0)</f>
        <v>涂杰宏</v>
      </c>
      <c r="I36" s="2" t="str">
        <f>VLOOKUP($C36,工作表2!$A$2:$N$138,8,0)</f>
        <v>花蓮縣立國風國民中學</v>
      </c>
      <c r="J36" s="2" t="str">
        <f>VLOOKUP($C36,工作表2!$A$2:$N$138,9,0)</f>
        <v>陳婷暄</v>
      </c>
      <c r="K36" s="2" t="str">
        <f>VLOOKUP($C36,工作表2!$A$2:$N$138,10,0)</f>
        <v>花蓮縣立國風國民中學</v>
      </c>
      <c r="L36" s="2" t="str">
        <f>VLOOKUP($C36,工作表2!$A$2:$N$138,11,0)</f>
        <v>黃立雙</v>
      </c>
      <c r="M36" s="2" t="str">
        <f>VLOOKUP($C36,工作表2!$A$2:$N$138,12,0)</f>
        <v>花蓮縣立國風國民中學</v>
      </c>
      <c r="N36" s="2" t="str">
        <f>VLOOKUP($C36,工作表2!$A$2:$N$138,13,0)</f>
        <v>涂欽鴻</v>
      </c>
      <c r="O36" s="2" t="str">
        <f>VLOOKUP($C36,工作表2!$A$2:$N$138,14,0)</f>
        <v>花蓮縣吉安鄉北昌國民小學</v>
      </c>
    </row>
    <row r="37" spans="1:15">
      <c r="A37" s="1">
        <v>22</v>
      </c>
      <c r="B37" s="15" t="s">
        <v>379</v>
      </c>
      <c r="C37" s="6" t="s">
        <v>412</v>
      </c>
      <c r="D37" s="2" t="s">
        <v>413</v>
      </c>
      <c r="E37" s="81"/>
      <c r="F37" s="2" t="str">
        <f>VLOOKUP($C37,工作表2!$A$2:$N$138,5,0)</f>
        <v>李紫綺</v>
      </c>
      <c r="G37" s="2" t="str">
        <f>VLOOKUP($C37,工作表2!$A$2:$N$138,6,0)</f>
        <v>桃園市立大竹國民中學</v>
      </c>
      <c r="H37" s="2" t="str">
        <f>VLOOKUP($C37,工作表2!$A$2:$N$138,7,0)</f>
        <v>林靖惠</v>
      </c>
      <c r="I37" s="2" t="str">
        <f>VLOOKUP($C37,工作表2!$A$2:$N$138,8,0)</f>
        <v>桃園市立大竹國民中學</v>
      </c>
      <c r="J37" s="2" t="str">
        <f>VLOOKUP($C37,工作表2!$A$2:$N$138,9,0)</f>
        <v>吳亦晴</v>
      </c>
      <c r="K37" s="2" t="str">
        <f>VLOOKUP($C37,工作表2!$A$2:$N$138,10,0)</f>
        <v>桃園市立大竹國民中學</v>
      </c>
      <c r="L37" s="2" t="str">
        <f>VLOOKUP($C37,工作表2!$A$2:$N$138,11,0)</f>
        <v>陳俊明</v>
      </c>
      <c r="M37" s="2" t="str">
        <f>VLOOKUP($C37,工作表2!$A$2:$N$138,12,0)</f>
        <v>桃園市桃園區中埔國民小學</v>
      </c>
      <c r="N37" s="2" t="str">
        <f>VLOOKUP($C37,工作表2!$A$2:$N$138,13,0)</f>
        <v>蔡燕燕</v>
      </c>
      <c r="O37" s="2" t="str">
        <f>VLOOKUP($C37,工作表2!$A$2:$N$138,14,0)</f>
        <v>桃園市立大竹國民中學</v>
      </c>
    </row>
    <row r="38" spans="1:15">
      <c r="A38" s="1">
        <v>23</v>
      </c>
      <c r="B38" s="15" t="s">
        <v>379</v>
      </c>
      <c r="C38" s="6" t="s">
        <v>416</v>
      </c>
      <c r="D38" s="2" t="s">
        <v>417</v>
      </c>
      <c r="E38" s="81" t="s">
        <v>428</v>
      </c>
      <c r="F38" s="2" t="str">
        <f>VLOOKUP($C38,工作表2!$A$2:$N$138,5,0)</f>
        <v>林郁軒</v>
      </c>
      <c r="G38" s="2" t="str">
        <f>VLOOKUP($C38,工作表2!$A$2:$N$138,6,0)</f>
        <v>花蓮縣立自強國民中學</v>
      </c>
      <c r="H38" s="2">
        <f>VLOOKUP($C38,工作表2!$A$2:$N$138,7,0)</f>
        <v>0</v>
      </c>
      <c r="I38" s="2">
        <f>VLOOKUP($C38,工作表2!$A$2:$N$138,8,0)</f>
        <v>0</v>
      </c>
      <c r="J38" s="2">
        <f>VLOOKUP($C38,工作表2!$A$2:$N$138,9,0)</f>
        <v>0</v>
      </c>
      <c r="K38" s="2">
        <f>VLOOKUP($C38,工作表2!$A$2:$N$138,10,0)</f>
        <v>0</v>
      </c>
      <c r="L38" s="2" t="str">
        <f>VLOOKUP($C38,工作表2!$A$2:$N$138,11,0)</f>
        <v>賴顗文</v>
      </c>
      <c r="M38" s="2" t="str">
        <f>VLOOKUP($C38,工作表2!$A$2:$N$138,12,0)</f>
        <v>花蓮縣立自強國民中學</v>
      </c>
      <c r="N38" s="2">
        <f>VLOOKUP($C38,工作表2!$A$2:$N$138,13,0)</f>
        <v>0</v>
      </c>
      <c r="O38" s="2">
        <f>VLOOKUP($C38,工作表2!$A$2:$N$138,14,0)</f>
        <v>0</v>
      </c>
    </row>
    <row r="39" spans="1:15">
      <c r="A39" s="1">
        <v>24</v>
      </c>
      <c r="B39" s="15" t="s">
        <v>379</v>
      </c>
      <c r="C39" s="6" t="s">
        <v>418</v>
      </c>
      <c r="D39" s="2" t="s">
        <v>419</v>
      </c>
      <c r="E39" s="81"/>
      <c r="F39" s="2" t="str">
        <f>VLOOKUP($C39,工作表2!$A$2:$N$138,5,0)</f>
        <v>劉恩碩</v>
      </c>
      <c r="G39" s="2" t="str">
        <f>VLOOKUP($C39,工作表2!$A$2:$N$138,6,0)</f>
        <v>桃園市立經國國民中學</v>
      </c>
      <c r="H39" s="2" t="str">
        <f>VLOOKUP($C39,工作表2!$A$2:$N$138,7,0)</f>
        <v>王永崴</v>
      </c>
      <c r="I39" s="2" t="str">
        <f>VLOOKUP($C39,工作表2!$A$2:$N$138,8,0)</f>
        <v>桃園市立經國國民中學</v>
      </c>
      <c r="J39" s="2" t="str">
        <f>VLOOKUP($C39,工作表2!$A$2:$N$138,9,0)</f>
        <v>邱敬詠</v>
      </c>
      <c r="K39" s="2" t="str">
        <f>VLOOKUP($C39,工作表2!$A$2:$N$138,10,0)</f>
        <v>桃園市立經國國民中學</v>
      </c>
      <c r="L39" s="2" t="str">
        <f>VLOOKUP($C39,工作表2!$A$2:$N$138,11,0)</f>
        <v>吳至義</v>
      </c>
      <c r="M39" s="2" t="str">
        <f>VLOOKUP($C39,工作表2!$A$2:$N$138,12,0)</f>
        <v>桃園市立經國國民中學</v>
      </c>
      <c r="N39" s="2">
        <f>VLOOKUP($C39,工作表2!$A$2:$N$138,13,0)</f>
        <v>0</v>
      </c>
      <c r="O39" s="2">
        <f>VLOOKUP($C39,工作表2!$A$2:$N$138,14,0)</f>
        <v>0</v>
      </c>
    </row>
    <row r="40" spans="1:15">
      <c r="A40" s="1">
        <v>25</v>
      </c>
      <c r="B40" s="15" t="s">
        <v>379</v>
      </c>
      <c r="C40" s="6" t="s">
        <v>420</v>
      </c>
      <c r="D40" s="2" t="s">
        <v>421</v>
      </c>
      <c r="E40" s="81"/>
      <c r="F40" s="2" t="str">
        <f>VLOOKUP($C40,工作表2!$A$2:$N$138,5,0)</f>
        <v>吳羽碩</v>
      </c>
      <c r="G40" s="2" t="str">
        <f>VLOOKUP($C40,工作表2!$A$2:$N$138,6,0)</f>
        <v>宜蘭縣立中華國民中學</v>
      </c>
      <c r="H40" s="2" t="str">
        <f>VLOOKUP($C40,工作表2!$A$2:$N$138,7,0)</f>
        <v>包秀唯</v>
      </c>
      <c r="I40" s="2" t="str">
        <f>VLOOKUP($C40,工作表2!$A$2:$N$138,8,0)</f>
        <v>宜蘭縣立羅東國民中學</v>
      </c>
      <c r="J40" s="2" t="str">
        <f>VLOOKUP($C40,工作表2!$A$2:$N$138,9,0)</f>
        <v>蔡孟學</v>
      </c>
      <c r="K40" s="2" t="str">
        <f>VLOOKUP($C40,工作表2!$A$2:$N$138,10,0)</f>
        <v>宜蘭縣私立慧燈高級中學</v>
      </c>
      <c r="L40" s="2" t="str">
        <f>VLOOKUP($C40,工作表2!$A$2:$N$138,11,0)</f>
        <v>吳宏達</v>
      </c>
      <c r="M40" s="2" t="str">
        <f>VLOOKUP($C40,工作表2!$A$2:$N$138,12,0)</f>
        <v>宜蘭縣立員山國民中學</v>
      </c>
      <c r="N40" s="2" t="str">
        <f>VLOOKUP($C40,工作表2!$A$2:$N$138,13,0)</f>
        <v>陳淑華</v>
      </c>
      <c r="O40" s="2" t="str">
        <f>VLOOKUP($C40,工作表2!$A$2:$N$138,14,0)</f>
        <v>宜蘭縣立員山國民中學</v>
      </c>
    </row>
    <row r="41" spans="1:15">
      <c r="A41" s="1">
        <v>26</v>
      </c>
      <c r="B41" s="15" t="s">
        <v>379</v>
      </c>
      <c r="C41" s="6" t="s">
        <v>422</v>
      </c>
      <c r="D41" s="2" t="s">
        <v>423</v>
      </c>
      <c r="E41" s="81"/>
      <c r="F41" s="2" t="str">
        <f>VLOOKUP($C41,工作表2!$A$2:$N$138,5,0)</f>
        <v>李庭瑜</v>
      </c>
      <c r="G41" s="2" t="str">
        <f>VLOOKUP($C41,工作表2!$A$2:$N$138,6,0)</f>
        <v>宜蘭縣立羅東國民中學</v>
      </c>
      <c r="H41" s="2" t="str">
        <f>VLOOKUP($C41,工作表2!$A$2:$N$138,7,0)</f>
        <v>張芝毓</v>
      </c>
      <c r="I41" s="2" t="str">
        <f>VLOOKUP($C41,工作表2!$A$2:$N$138,8,0)</f>
        <v>宜蘭縣立羅東國民中學</v>
      </c>
      <c r="J41" s="2" t="str">
        <f>VLOOKUP($C41,工作表2!$A$2:$N$138,9,0)</f>
        <v>劉諭璘</v>
      </c>
      <c r="K41" s="2" t="str">
        <f>VLOOKUP($C41,工作表2!$A$2:$N$138,10,0)</f>
        <v>宜蘭縣立羅東國民中學</v>
      </c>
      <c r="L41" s="2" t="str">
        <f>VLOOKUP($C41,工作表2!$A$2:$N$138,11,0)</f>
        <v>賴思明</v>
      </c>
      <c r="M41" s="2" t="str">
        <f>VLOOKUP($C41,工作表2!$A$2:$N$138,12,0)</f>
        <v>宜蘭縣立羅東國民中學</v>
      </c>
      <c r="N41" s="2" t="str">
        <f>VLOOKUP($C41,工作表2!$A$2:$N$138,13,0)</f>
        <v>許瑋航</v>
      </c>
      <c r="O41" s="2" t="str">
        <f>VLOOKUP($C41,工作表2!$A$2:$N$138,14,0)</f>
        <v>宜蘭縣立羅東國民中學</v>
      </c>
    </row>
    <row r="42" spans="1:15">
      <c r="A42" s="1">
        <v>27</v>
      </c>
      <c r="B42" s="15" t="s">
        <v>379</v>
      </c>
      <c r="C42" s="6" t="s">
        <v>424</v>
      </c>
      <c r="D42" s="2" t="s">
        <v>425</v>
      </c>
      <c r="E42" s="81"/>
      <c r="F42" s="2" t="str">
        <f>VLOOKUP($C42,工作表2!$A$2:$N$138,5,0)</f>
        <v>駱翊軒</v>
      </c>
      <c r="G42" s="2" t="str">
        <f>VLOOKUP($C42,工作表2!$A$2:$N$138,6,0)</f>
        <v>臺北市私立靜心國民中小學</v>
      </c>
      <c r="H42" s="2" t="str">
        <f>VLOOKUP($C42,工作表2!$A$2:$N$138,7,0)</f>
        <v>王元粲</v>
      </c>
      <c r="I42" s="2" t="str">
        <f>VLOOKUP($C42,工作表2!$A$2:$N$138,8,0)</f>
        <v>臺北市私立靜心國民中小學</v>
      </c>
      <c r="J42" s="2" t="str">
        <f>VLOOKUP($C42,工作表2!$A$2:$N$138,9,0)</f>
        <v>劉聖胤</v>
      </c>
      <c r="K42" s="2" t="str">
        <f>VLOOKUP($C42,工作表2!$A$2:$N$138,10,0)</f>
        <v>臺北市私立靜心國民中小學</v>
      </c>
      <c r="L42" s="2" t="str">
        <f>VLOOKUP($C42,工作表2!$A$2:$N$138,11,0)</f>
        <v>李美慧</v>
      </c>
      <c r="M42" s="2" t="str">
        <f>VLOOKUP($C42,工作表2!$A$2:$N$138,12,0)</f>
        <v>臺北市私立靜心國民中小學</v>
      </c>
      <c r="N42" s="2">
        <f>VLOOKUP($C42,工作表2!$A$2:$N$138,13,0)</f>
        <v>0</v>
      </c>
      <c r="O42" s="2">
        <f>VLOOKUP($C42,工作表2!$A$2:$N$138,14,0)</f>
        <v>0</v>
      </c>
    </row>
    <row r="43" spans="1:15">
      <c r="A43" s="1">
        <v>28</v>
      </c>
      <c r="B43" s="15" t="s">
        <v>379</v>
      </c>
      <c r="C43" s="6" t="s">
        <v>426</v>
      </c>
      <c r="D43" s="2" t="s">
        <v>427</v>
      </c>
      <c r="E43" s="81"/>
      <c r="F43" s="2" t="str">
        <f>VLOOKUP($C43,工作表2!$A$2:$N$138,5,0)</f>
        <v>何希桐</v>
      </c>
      <c r="G43" s="2" t="str">
        <f>VLOOKUP($C43,工作表2!$A$2:$N$138,6,0)</f>
        <v>高雄市立光華國民中學</v>
      </c>
      <c r="H43" s="2" t="str">
        <f>VLOOKUP($C43,工作表2!$A$2:$N$138,7,0)</f>
        <v>何希璇</v>
      </c>
      <c r="I43" s="2" t="str">
        <f>VLOOKUP($C43,工作表2!$A$2:$N$138,8,0)</f>
        <v>高雄市苓雅區四維國民小學</v>
      </c>
      <c r="J43" s="2" t="str">
        <f>VLOOKUP($C43,工作表2!$A$2:$N$138,9,0)</f>
        <v>何希衡</v>
      </c>
      <c r="K43" s="2" t="str">
        <f>VLOOKUP($C43,工作表2!$A$2:$N$138,10,0)</f>
        <v>高雄市苓雅區四維國民小學</v>
      </c>
      <c r="L43" s="2" t="str">
        <f>VLOOKUP($C43,工作表2!$A$2:$N$138,11,0)</f>
        <v>曾張義</v>
      </c>
      <c r="M43" s="2" t="str">
        <f>VLOOKUP($C43,工作表2!$A$2:$N$138,12,0)</f>
        <v>三分之一創意工作坊</v>
      </c>
      <c r="N43" s="2" t="str">
        <f>VLOOKUP($C43,工作表2!$A$2:$N$138,13,0)</f>
        <v>吳素月</v>
      </c>
      <c r="O43" s="2" t="str">
        <f>VLOOKUP($C43,工作表2!$A$2:$N$138,14,0)</f>
        <v>高雄市立光華國民中學</v>
      </c>
    </row>
    <row r="44" spans="1:15" ht="8.25" customHeight="1">
      <c r="F44" s="2" t="e">
        <f>VLOOKUP($C44,工作表2!$A$2:$N$138,5,0)</f>
        <v>#N/A</v>
      </c>
      <c r="G44" s="2" t="e">
        <f>VLOOKUP($C44,工作表2!$A$2:$N$138,6,0)</f>
        <v>#N/A</v>
      </c>
      <c r="H44" s="2" t="e">
        <f>VLOOKUP($C44,工作表2!$A$2:$N$138,7,0)</f>
        <v>#N/A</v>
      </c>
      <c r="I44" s="2" t="e">
        <f>VLOOKUP($C44,工作表2!$A$2:$N$138,8,0)</f>
        <v>#N/A</v>
      </c>
      <c r="J44" s="2" t="e">
        <f>VLOOKUP($C44,工作表2!$A$2:$N$138,9,0)</f>
        <v>#N/A</v>
      </c>
      <c r="K44" s="2" t="e">
        <f>VLOOKUP($C44,工作表2!$A$2:$N$138,10,0)</f>
        <v>#N/A</v>
      </c>
      <c r="L44" s="2" t="e">
        <f>VLOOKUP($C44,工作表2!$A$2:$N$138,11,0)</f>
        <v>#N/A</v>
      </c>
      <c r="M44" s="2" t="e">
        <f>VLOOKUP($C44,工作表2!$A$2:$N$138,12,0)</f>
        <v>#N/A</v>
      </c>
      <c r="N44" s="2" t="e">
        <f>VLOOKUP($C44,工作表2!$A$2:$N$138,13,0)</f>
        <v>#N/A</v>
      </c>
      <c r="O44" s="2" t="e">
        <f>VLOOKUP($C44,工作表2!$A$2:$N$138,14,0)</f>
        <v>#N/A</v>
      </c>
    </row>
    <row r="45" spans="1:15">
      <c r="A45" s="1">
        <v>1</v>
      </c>
      <c r="B45" s="16" t="s">
        <v>429</v>
      </c>
      <c r="C45" s="66" t="s">
        <v>430</v>
      </c>
      <c r="D45" s="2" t="s">
        <v>455</v>
      </c>
      <c r="E45" s="81" t="s">
        <v>456</v>
      </c>
      <c r="F45" s="2" t="str">
        <f>VLOOKUP($C45,工作表2!$A$2:$N$138,5,0)</f>
        <v>林泓里</v>
      </c>
      <c r="G45" s="2" t="str">
        <f>VLOOKUP($C45,工作表2!$A$2:$N$138,6,0)</f>
        <v>嘉義市立北興國民中學</v>
      </c>
      <c r="H45" s="2">
        <f>VLOOKUP($C45,工作表2!$A$2:$N$138,7,0)</f>
        <v>0</v>
      </c>
      <c r="I45" s="2">
        <f>VLOOKUP($C45,工作表2!$A$2:$N$138,8,0)</f>
        <v>0</v>
      </c>
      <c r="J45" s="2">
        <f>VLOOKUP($C45,工作表2!$A$2:$N$138,9,0)</f>
        <v>0</v>
      </c>
      <c r="K45" s="2">
        <f>VLOOKUP($C45,工作表2!$A$2:$N$138,10,0)</f>
        <v>0</v>
      </c>
      <c r="L45" s="2" t="str">
        <f>VLOOKUP($C45,工作表2!$A$2:$N$138,11,0)</f>
        <v>楊心淵</v>
      </c>
      <c r="M45" s="2" t="str">
        <f>VLOOKUP($C45,工作表2!$A$2:$N$138,12,0)</f>
        <v>嘉義市立北興國民中學</v>
      </c>
      <c r="N45" s="2" t="str">
        <f>VLOOKUP($C45,工作表2!$A$2:$N$138,13,0)</f>
        <v>陳世忠</v>
      </c>
      <c r="O45" s="2" t="str">
        <f>VLOOKUP($C45,工作表2!$A$2:$N$138,14,0)</f>
        <v>嘉義市立北興國民中學</v>
      </c>
    </row>
    <row r="46" spans="1:15">
      <c r="A46" s="1">
        <v>2</v>
      </c>
      <c r="B46" s="16" t="s">
        <v>429</v>
      </c>
      <c r="C46" s="66" t="s">
        <v>431</v>
      </c>
      <c r="D46" s="2" t="s">
        <v>432</v>
      </c>
      <c r="E46" s="81"/>
      <c r="F46" s="2" t="str">
        <f>VLOOKUP($C46,工作表2!$A$2:$N$138,5,0)</f>
        <v>李宏洋</v>
      </c>
      <c r="G46" s="2" t="str">
        <f>VLOOKUP($C46,工作表2!$A$2:$N$138,6,0)</f>
        <v>桃園市私立治平高級中學</v>
      </c>
      <c r="H46" s="2" t="str">
        <f>VLOOKUP($C46,工作表2!$A$2:$N$138,7,0)</f>
        <v>林暐庭</v>
      </c>
      <c r="I46" s="2" t="str">
        <f>VLOOKUP($C46,工作表2!$A$2:$N$138,8,0)</f>
        <v>桃園市私立治平高級中學</v>
      </c>
      <c r="J46" s="2" t="str">
        <f>VLOOKUP($C46,工作表2!$A$2:$N$138,9,0)</f>
        <v>蔡竣恩</v>
      </c>
      <c r="K46" s="2" t="str">
        <f>VLOOKUP($C46,工作表2!$A$2:$N$138,10,0)</f>
        <v>桃園市私立治平高級中學</v>
      </c>
      <c r="L46" s="2" t="str">
        <f>VLOOKUP($C46,工作表2!$A$2:$N$138,11,0)</f>
        <v>許瀚文</v>
      </c>
      <c r="M46" s="2" t="str">
        <f>VLOOKUP($C46,工作表2!$A$2:$N$138,12,0)</f>
        <v>桃園市私立治平高級中學</v>
      </c>
      <c r="N46" s="2" t="str">
        <f>VLOOKUP($C46,工作表2!$A$2:$N$138,13,0)</f>
        <v>林佳莉</v>
      </c>
      <c r="O46" s="2" t="str">
        <f>VLOOKUP($C46,工作表2!$A$2:$N$138,14,0)</f>
        <v>桃園市立介壽國民中學</v>
      </c>
    </row>
    <row r="47" spans="1:15">
      <c r="A47" s="1">
        <v>3</v>
      </c>
      <c r="B47" s="16" t="s">
        <v>429</v>
      </c>
      <c r="C47" s="66" t="s">
        <v>433</v>
      </c>
      <c r="D47" s="2" t="s">
        <v>434</v>
      </c>
      <c r="E47" s="81"/>
      <c r="F47" s="2" t="str">
        <f>VLOOKUP($C47,工作表2!$A$2:$N$138,5,0)</f>
        <v>李知易</v>
      </c>
      <c r="G47" s="2" t="str">
        <f>VLOOKUP($C47,工作表2!$A$2:$N$138,6,0)</f>
        <v>高雄市立右昌國民中學</v>
      </c>
      <c r="H47" s="2" t="str">
        <f>VLOOKUP($C47,工作表2!$A$2:$N$138,7,0)</f>
        <v>陳思惟</v>
      </c>
      <c r="I47" s="2" t="str">
        <f>VLOOKUP($C47,工作表2!$A$2:$N$138,8,0)</f>
        <v>高雄市立五福國民中學</v>
      </c>
      <c r="J47" s="2" t="str">
        <f>VLOOKUP($C47,工作表2!$A$2:$N$138,9,0)</f>
        <v>黃宇綸</v>
      </c>
      <c r="K47" s="2" t="str">
        <f>VLOOKUP($C47,工作表2!$A$2:$N$138,10,0)</f>
        <v>高雄市立中山國小</v>
      </c>
      <c r="L47" s="2" t="str">
        <f>VLOOKUP($C47,工作表2!$A$2:$N$138,11,0)</f>
        <v>李聖黌</v>
      </c>
      <c r="M47" s="2" t="str">
        <f>VLOOKUP($C47,工作表2!$A$2:$N$138,12,0)</f>
        <v>高雄市立右昌國民中學</v>
      </c>
      <c r="N47" s="2" t="str">
        <f>VLOOKUP($C47,工作表2!$A$2:$N$138,13,0)</f>
        <v>顏士強</v>
      </c>
      <c r="O47" s="2" t="str">
        <f>VLOOKUP($C47,工作表2!$A$2:$N$138,14,0)</f>
        <v>高雄市立五福國民中學</v>
      </c>
    </row>
    <row r="48" spans="1:15">
      <c r="A48" s="1">
        <v>4</v>
      </c>
      <c r="B48" s="16" t="s">
        <v>429</v>
      </c>
      <c r="C48" s="66" t="s">
        <v>435</v>
      </c>
      <c r="D48" s="2" t="s">
        <v>436</v>
      </c>
      <c r="E48" s="81"/>
      <c r="F48" s="2" t="str">
        <f>VLOOKUP($C48,工作表2!$A$2:$N$138,5,0)</f>
        <v>邱柏銓</v>
      </c>
      <c r="G48" s="2" t="str">
        <f>VLOOKUP($C48,工作表2!$A$2:$N$138,6,0)</f>
        <v>臺北市立民權國民中學</v>
      </c>
      <c r="H48" s="2" t="str">
        <f>VLOOKUP($C48,工作表2!$A$2:$N$138,7,0)</f>
        <v>李柏賢</v>
      </c>
      <c r="I48" s="2" t="str">
        <f>VLOOKUP($C48,工作表2!$A$2:$N$138,8,0)</f>
        <v>臺北市立民權國民中學</v>
      </c>
      <c r="J48" s="2" t="str">
        <f>VLOOKUP($C48,工作表2!$A$2:$N$138,9,0)</f>
        <v>陳廷翰</v>
      </c>
      <c r="K48" s="2" t="str">
        <f>VLOOKUP($C48,工作表2!$A$2:$N$138,10,0)</f>
        <v>臺北市立民權國民中學</v>
      </c>
      <c r="L48" s="2" t="str">
        <f>VLOOKUP($C48,工作表2!$A$2:$N$138,11,0)</f>
        <v>江明岳</v>
      </c>
      <c r="M48" s="2" t="str">
        <f>VLOOKUP($C48,工作表2!$A$2:$N$138,12,0)</f>
        <v>一想三創-創新未來學園/創辦人</v>
      </c>
      <c r="N48" s="2" t="str">
        <f>VLOOKUP($C48,工作表2!$A$2:$N$138,13,0)</f>
        <v>陳欽榮</v>
      </c>
      <c r="O48" s="2" t="str">
        <f>VLOOKUP($C48,工作表2!$A$2:$N$138,14,0)</f>
        <v>一想三創-創新未來學園/教師</v>
      </c>
    </row>
    <row r="49" spans="1:15">
      <c r="A49" s="1">
        <v>5</v>
      </c>
      <c r="B49" s="16" t="s">
        <v>429</v>
      </c>
      <c r="C49" s="66" t="s">
        <v>437</v>
      </c>
      <c r="D49" s="2" t="s">
        <v>438</v>
      </c>
      <c r="E49" s="81"/>
      <c r="F49" s="2" t="str">
        <f>VLOOKUP($C49,工作表2!$A$2:$N$138,5,0)</f>
        <v>吳羽碩</v>
      </c>
      <c r="G49" s="2" t="str">
        <f>VLOOKUP($C49,工作表2!$A$2:$N$138,6,0)</f>
        <v>宜蘭縣立中華國民中學</v>
      </c>
      <c r="H49" s="2" t="str">
        <f>VLOOKUP($C49,工作表2!$A$2:$N$138,7,0)</f>
        <v>蔡孟學</v>
      </c>
      <c r="I49" s="2" t="str">
        <f>VLOOKUP($C49,工作表2!$A$2:$N$138,8,0)</f>
        <v>宜蘭縣私立慧燈高級中學</v>
      </c>
      <c r="J49" s="2" t="str">
        <f>VLOOKUP($C49,工作表2!$A$2:$N$138,9,0)</f>
        <v>包秀唯</v>
      </c>
      <c r="K49" s="2" t="str">
        <f>VLOOKUP($C49,工作表2!$A$2:$N$138,10,0)</f>
        <v>宜蘭縣立羅東國民中學</v>
      </c>
      <c r="L49" s="2" t="str">
        <f>VLOOKUP($C49,工作表2!$A$2:$N$138,11,0)</f>
        <v>吳宏達</v>
      </c>
      <c r="M49" s="2" t="str">
        <f>VLOOKUP($C49,工作表2!$A$2:$N$138,12,0)</f>
        <v>宜蘭縣立員山國民中學</v>
      </c>
      <c r="N49" s="2" t="str">
        <f>VLOOKUP($C49,工作表2!$A$2:$N$138,13,0)</f>
        <v>陳淑華</v>
      </c>
      <c r="O49" s="2" t="str">
        <f>VLOOKUP($C49,工作表2!$A$2:$N$138,14,0)</f>
        <v>宜蘭縣立員山國民中學</v>
      </c>
    </row>
    <row r="50" spans="1:15">
      <c r="A50" s="1">
        <v>6</v>
      </c>
      <c r="B50" s="16" t="s">
        <v>429</v>
      </c>
      <c r="C50" s="66" t="s">
        <v>439</v>
      </c>
      <c r="D50" s="2" t="s">
        <v>440</v>
      </c>
      <c r="E50" s="81"/>
      <c r="F50" s="2" t="str">
        <f>VLOOKUP($C50,工作表2!$A$2:$N$138,5,0)</f>
        <v>廖欽龍</v>
      </c>
      <c r="G50" s="2" t="str">
        <f>VLOOKUP($C50,工作表2!$A$2:$N$138,6,0)</f>
        <v>桃園市立桃園國民中學</v>
      </c>
      <c r="H50" s="2" t="str">
        <f>VLOOKUP($C50,工作表2!$A$2:$N$138,7,0)</f>
        <v>王樂宇</v>
      </c>
      <c r="I50" s="2" t="str">
        <f>VLOOKUP($C50,工作表2!$A$2:$N$138,8,0)</f>
        <v>桃園市立桃園國民中學</v>
      </c>
      <c r="J50" s="2" t="str">
        <f>VLOOKUP($C50,工作表2!$A$2:$N$138,9,0)</f>
        <v>許哲綸</v>
      </c>
      <c r="K50" s="2" t="str">
        <f>VLOOKUP($C50,工作表2!$A$2:$N$138,10,0)</f>
        <v>桃園市立桃園國民中學</v>
      </c>
      <c r="L50" s="2" t="str">
        <f>VLOOKUP($C50,工作表2!$A$2:$N$138,11,0)</f>
        <v>劉昌鑫</v>
      </c>
      <c r="M50" s="2" t="str">
        <f>VLOOKUP($C50,工作表2!$A$2:$N$138,12,0)</f>
        <v>桃園市立桃園國民中學</v>
      </c>
      <c r="N50" s="2" t="str">
        <f>VLOOKUP($C50,工作表2!$A$2:$N$138,13,0)</f>
        <v>陳欽榮</v>
      </c>
      <c r="O50" s="2" t="str">
        <f>VLOOKUP($C50,工作表2!$A$2:$N$138,14,0)</f>
        <v>一想三創-創新未來學園/教師</v>
      </c>
    </row>
    <row r="51" spans="1:15">
      <c r="A51" s="1">
        <v>7</v>
      </c>
      <c r="B51" s="16" t="s">
        <v>429</v>
      </c>
      <c r="C51" s="66" t="s">
        <v>441</v>
      </c>
      <c r="D51" s="2" t="s">
        <v>442</v>
      </c>
      <c r="E51" s="81"/>
      <c r="F51" s="2" t="str">
        <f>VLOOKUP($C51,工作表2!$A$2:$N$138,5,0)</f>
        <v>周祐廷</v>
      </c>
      <c r="G51" s="2" t="str">
        <f>VLOOKUP($C51,工作表2!$A$2:$N$138,6,0)</f>
        <v>臺北市立民權國民中學</v>
      </c>
      <c r="H51" s="2" t="str">
        <f>VLOOKUP($C51,工作表2!$A$2:$N$138,7,0)</f>
        <v>陳政宏</v>
      </c>
      <c r="I51" s="2" t="str">
        <f>VLOOKUP($C51,工作表2!$A$2:$N$138,8,0)</f>
        <v>臺北市立民權國民中學</v>
      </c>
      <c r="J51" s="2" t="str">
        <f>VLOOKUP($C51,工作表2!$A$2:$N$138,9,0)</f>
        <v>巫孟桓</v>
      </c>
      <c r="K51" s="2" t="str">
        <f>VLOOKUP($C51,工作表2!$A$2:$N$138,10,0)</f>
        <v>臺北市立民權國民中學</v>
      </c>
      <c r="L51" s="2" t="str">
        <f>VLOOKUP($C51,工作表2!$A$2:$N$138,11,0)</f>
        <v>江明岳</v>
      </c>
      <c r="M51" s="2" t="str">
        <f>VLOOKUP($C51,工作表2!$A$2:$N$138,12,0)</f>
        <v>一想三創-創新未來學園/創辦人</v>
      </c>
      <c r="N51" s="2" t="str">
        <f>VLOOKUP($C51,工作表2!$A$2:$N$138,13,0)</f>
        <v>蔡聰暉</v>
      </c>
      <c r="O51" s="2" t="str">
        <f>VLOOKUP($C51,工作表2!$A$2:$N$138,14,0)</f>
        <v>臺北市立民權國民中學/教務主任</v>
      </c>
    </row>
    <row r="52" spans="1:15">
      <c r="A52" s="1">
        <v>8</v>
      </c>
      <c r="B52" s="16" t="s">
        <v>429</v>
      </c>
      <c r="C52" s="66" t="s">
        <v>443</v>
      </c>
      <c r="D52" s="2" t="s">
        <v>444</v>
      </c>
      <c r="E52" s="81"/>
      <c r="F52" s="2" t="str">
        <f>VLOOKUP($C52,工作表2!$A$2:$N$138,5,0)</f>
        <v>廖唯淇</v>
      </c>
      <c r="G52" s="2" t="str">
        <f>VLOOKUP($C52,工作表2!$A$2:$N$138,6,0)</f>
        <v>臺中市立清水國民中學</v>
      </c>
      <c r="H52" s="2" t="str">
        <f>VLOOKUP($C52,工作表2!$A$2:$N$138,7,0)</f>
        <v>王雅平</v>
      </c>
      <c r="I52" s="2" t="str">
        <f>VLOOKUP($C52,工作表2!$A$2:$N$138,8,0)</f>
        <v>臺中市立清水國民中學</v>
      </c>
      <c r="J52" s="2" t="str">
        <f>VLOOKUP($C52,工作表2!$A$2:$N$138,9,0)</f>
        <v>王郁筌</v>
      </c>
      <c r="K52" s="2" t="str">
        <f>VLOOKUP($C52,工作表2!$A$2:$N$138,10,0)</f>
        <v>臺中市立清水國民中學</v>
      </c>
      <c r="L52" s="2" t="str">
        <f>VLOOKUP($C52,工作表2!$A$2:$N$138,11,0)</f>
        <v>王永賢</v>
      </c>
      <c r="M52" s="2" t="str">
        <f>VLOOKUP($C52,工作表2!$A$2:$N$138,12,0)</f>
        <v>臺中市立清水國民中學</v>
      </c>
      <c r="N52" s="2" t="str">
        <f>VLOOKUP($C52,工作表2!$A$2:$N$138,13,0)</f>
        <v>洪嘉祥</v>
      </c>
      <c r="O52" s="2" t="str">
        <f>VLOOKUP($C52,工作表2!$A$2:$N$138,14,0)</f>
        <v>臺中市立清水國民中學</v>
      </c>
    </row>
    <row r="53" spans="1:15">
      <c r="A53" s="1">
        <v>9</v>
      </c>
      <c r="B53" s="16" t="s">
        <v>429</v>
      </c>
      <c r="C53" s="66" t="s">
        <v>445</v>
      </c>
      <c r="D53" s="2" t="s">
        <v>446</v>
      </c>
      <c r="E53" s="81"/>
      <c r="F53" s="2" t="str">
        <f>VLOOKUP($C53,工作表2!$A$2:$N$138,5,0)</f>
        <v>江雅甄</v>
      </c>
      <c r="G53" s="2" t="str">
        <f>VLOOKUP($C53,工作表2!$A$2:$N$138,6,0)</f>
        <v>嘉義縣立水上國民中學</v>
      </c>
      <c r="H53" s="2" t="str">
        <f>VLOOKUP($C53,工作表2!$A$2:$N$138,7,0)</f>
        <v>劉俐均</v>
      </c>
      <c r="I53" s="2" t="str">
        <f>VLOOKUP($C53,工作表2!$A$2:$N$138,8,0)</f>
        <v>嘉義縣立水上國民中學</v>
      </c>
      <c r="J53" s="2">
        <f>VLOOKUP($C53,工作表2!$A$2:$N$138,9,0)</f>
        <v>0</v>
      </c>
      <c r="K53" s="2">
        <f>VLOOKUP($C53,工作表2!$A$2:$N$138,10,0)</f>
        <v>0</v>
      </c>
      <c r="L53" s="2" t="str">
        <f>VLOOKUP($C53,工作表2!$A$2:$N$138,11,0)</f>
        <v>林佳昌</v>
      </c>
      <c r="M53" s="2" t="str">
        <f>VLOOKUP($C53,工作表2!$A$2:$N$138,12,0)</f>
        <v>嘉義縣立水上國民中學</v>
      </c>
      <c r="N53" s="2">
        <f>VLOOKUP($C53,工作表2!$A$2:$N$138,13,0)</f>
        <v>0</v>
      </c>
      <c r="O53" s="2">
        <f>VLOOKUP($C53,工作表2!$A$2:$N$138,14,0)</f>
        <v>0</v>
      </c>
    </row>
    <row r="54" spans="1:15">
      <c r="A54" s="1">
        <v>10</v>
      </c>
      <c r="B54" s="16" t="s">
        <v>429</v>
      </c>
      <c r="C54" s="66" t="s">
        <v>447</v>
      </c>
      <c r="D54" s="2" t="s">
        <v>448</v>
      </c>
      <c r="E54" s="81"/>
      <c r="F54" s="2" t="str">
        <f>VLOOKUP($C54,工作表2!$A$2:$N$138,5,0)</f>
        <v>何希桐</v>
      </c>
      <c r="G54" s="2" t="str">
        <f>VLOOKUP($C54,工作表2!$A$2:$N$138,6,0)</f>
        <v>高雄市立光華國民中學</v>
      </c>
      <c r="H54" s="2" t="str">
        <f>VLOOKUP($C54,工作表2!$A$2:$N$138,7,0)</f>
        <v>何希璇</v>
      </c>
      <c r="I54" s="2" t="str">
        <f>VLOOKUP($C54,工作表2!$A$2:$N$138,8,0)</f>
        <v>高雄市苓雅區四維國民小學</v>
      </c>
      <c r="J54" s="2" t="str">
        <f>VLOOKUP($C54,工作表2!$A$2:$N$138,9,0)</f>
        <v>何希衡</v>
      </c>
      <c r="K54" s="2" t="str">
        <f>VLOOKUP($C54,工作表2!$A$2:$N$138,10,0)</f>
        <v>高雄市苓雅區四維國民小學</v>
      </c>
      <c r="L54" s="2" t="str">
        <f>VLOOKUP($C54,工作表2!$A$2:$N$138,11,0)</f>
        <v>曾張義</v>
      </c>
      <c r="M54" s="2" t="str">
        <f>VLOOKUP($C54,工作表2!$A$2:$N$138,12,0)</f>
        <v>三分之一創意工作坊</v>
      </c>
      <c r="N54" s="2" t="str">
        <f>VLOOKUP($C54,工作表2!$A$2:$N$138,13,0)</f>
        <v>吳素月</v>
      </c>
      <c r="O54" s="2" t="str">
        <f>VLOOKUP($C54,工作表2!$A$2:$N$138,14,0)</f>
        <v>高雄市立光華國民中學</v>
      </c>
    </row>
    <row r="55" spans="1:15">
      <c r="A55" s="1">
        <v>11</v>
      </c>
      <c r="B55" s="16" t="s">
        <v>429</v>
      </c>
      <c r="C55" s="66" t="s">
        <v>449</v>
      </c>
      <c r="D55" s="2" t="s">
        <v>450</v>
      </c>
      <c r="E55" s="81"/>
      <c r="F55" s="2" t="str">
        <f>VLOOKUP($C55,工作表2!$A$2:$N$138,5,0)</f>
        <v>賴柏學</v>
      </c>
      <c r="G55" s="2" t="str">
        <f>VLOOKUP($C55,工作表2!$A$2:$N$138,6,0)</f>
        <v>嘉義縣立和睦國民小學</v>
      </c>
      <c r="H55" s="2" t="str">
        <f>VLOOKUP($C55,工作表2!$A$2:$N$138,7,0)</f>
        <v>賴昱璇</v>
      </c>
      <c r="I55" s="2" t="str">
        <f>VLOOKUP($C55,工作表2!$A$2:$N$138,8,0)</f>
        <v>嘉義市私立輔仁高級中學</v>
      </c>
      <c r="J55" s="2">
        <f>VLOOKUP($C55,工作表2!$A$2:$N$138,9,0)</f>
        <v>0</v>
      </c>
      <c r="K55" s="2">
        <f>VLOOKUP($C55,工作表2!$A$2:$N$138,10,0)</f>
        <v>0</v>
      </c>
      <c r="L55" s="2" t="str">
        <f>VLOOKUP($C55,工作表2!$A$2:$N$138,11,0)</f>
        <v>鐘鳳儀</v>
      </c>
      <c r="M55" s="2" t="str">
        <f>VLOOKUP($C55,工作表2!$A$2:$N$138,12,0)</f>
        <v>學生家長</v>
      </c>
      <c r="N55" s="2">
        <f>VLOOKUP($C55,工作表2!$A$2:$N$138,13,0)</f>
        <v>0</v>
      </c>
      <c r="O55" s="2">
        <f>VLOOKUP($C55,工作表2!$A$2:$N$138,14,0)</f>
        <v>0</v>
      </c>
    </row>
    <row r="56" spans="1:15">
      <c r="A56" s="1">
        <v>12</v>
      </c>
      <c r="B56" s="16" t="s">
        <v>429</v>
      </c>
      <c r="C56" s="66" t="s">
        <v>451</v>
      </c>
      <c r="D56" s="2" t="s">
        <v>452</v>
      </c>
      <c r="E56" s="81"/>
      <c r="F56" s="2" t="str">
        <f>VLOOKUP($C56,工作表2!$A$2:$N$138,5,0)</f>
        <v>顏妤珊</v>
      </c>
      <c r="G56" s="2" t="str">
        <f>VLOOKUP($C56,工作表2!$A$2:$N$138,6,0)</f>
        <v>高雄市三民區東光國民小學</v>
      </c>
      <c r="H56" s="2" t="str">
        <f>VLOOKUP($C56,工作表2!$A$2:$N$138,7,0)</f>
        <v>顏伯丞</v>
      </c>
      <c r="I56" s="2" t="str">
        <f>VLOOKUP($C56,工作表2!$A$2:$N$138,8,0)</f>
        <v>高雄市立陽明國民中學</v>
      </c>
      <c r="J56" s="2" t="str">
        <f>VLOOKUP($C56,工作表2!$A$2:$N$138,9,0)</f>
        <v>吳承桓</v>
      </c>
      <c r="K56" s="2" t="str">
        <f>VLOOKUP($C56,工作表2!$A$2:$N$138,10,0)</f>
        <v>高雄市三民區東光國民小學</v>
      </c>
      <c r="L56" s="2" t="str">
        <f>VLOOKUP($C56,工作表2!$A$2:$N$138,11,0)</f>
        <v>楊宜倫</v>
      </c>
      <c r="M56" s="2" t="str">
        <f>VLOOKUP($C56,工作表2!$A$2:$N$138,12,0)</f>
        <v>高雄市三民區東光國民小學</v>
      </c>
      <c r="N56" s="2" t="str">
        <f>VLOOKUP($C56,工作表2!$A$2:$N$138,13,0)</f>
        <v>蔡淑芬</v>
      </c>
      <c r="O56" s="2" t="str">
        <f>VLOOKUP($C56,工作表2!$A$2:$N$138,14,0)</f>
        <v>高雄市立文山高中</v>
      </c>
    </row>
    <row r="57" spans="1:15">
      <c r="A57" s="1">
        <v>13</v>
      </c>
      <c r="B57" s="16" t="s">
        <v>429</v>
      </c>
      <c r="C57" s="66" t="s">
        <v>453</v>
      </c>
      <c r="D57" s="2" t="s">
        <v>454</v>
      </c>
      <c r="E57" s="81"/>
      <c r="F57" s="2" t="str">
        <f>VLOOKUP($C57,工作表2!$A$2:$N$138,5,0)</f>
        <v>潘品諾</v>
      </c>
      <c r="G57" s="2" t="str">
        <f>VLOOKUP($C57,工作表2!$A$2:$N$138,6,0)</f>
        <v>桃園市私立六和高級中學</v>
      </c>
      <c r="H57" s="2" t="str">
        <f>VLOOKUP($C57,工作表2!$A$2:$N$138,7,0)</f>
        <v>彭上哲</v>
      </c>
      <c r="I57" s="2" t="str">
        <f>VLOOKUP($C57,工作表2!$A$2:$N$138,8,0)</f>
        <v>桃園市私立六和高級中學</v>
      </c>
      <c r="J57" s="2" t="str">
        <f>VLOOKUP($C57,工作表2!$A$2:$N$138,9,0)</f>
        <v>賴政揚</v>
      </c>
      <c r="K57" s="2" t="str">
        <f>VLOOKUP($C57,工作表2!$A$2:$N$138,10,0)</f>
        <v>桃園市私立六和高級中學</v>
      </c>
      <c r="L57" s="2" t="str">
        <f>VLOOKUP($C57,工作表2!$A$2:$N$138,11,0)</f>
        <v>簡世隆</v>
      </c>
      <c r="M57" s="2" t="str">
        <f>VLOOKUP($C57,工作表2!$A$2:$N$138,12,0)</f>
        <v>桃園市私立六和高級中學</v>
      </c>
      <c r="N57" s="2" t="str">
        <f>VLOOKUP($C57,工作表2!$A$2:$N$138,13,0)</f>
        <v>高華雪</v>
      </c>
      <c r="O57" s="2" t="str">
        <f>VLOOKUP($C57,工作表2!$A$2:$N$138,14,0)</f>
        <v>桃園市私立六和高級中學</v>
      </c>
    </row>
    <row r="58" spans="1:15">
      <c r="A58" s="1">
        <v>14</v>
      </c>
      <c r="B58" s="16" t="s">
        <v>429</v>
      </c>
      <c r="C58" s="66" t="s">
        <v>457</v>
      </c>
      <c r="D58" s="2" t="s">
        <v>458</v>
      </c>
      <c r="E58" s="81" t="s">
        <v>128</v>
      </c>
      <c r="F58" s="2" t="str">
        <f>VLOOKUP($C58,工作表2!$A$2:$N$138,5,0)</f>
        <v>葉治呈</v>
      </c>
      <c r="G58" s="2" t="str">
        <f>VLOOKUP($C58,工作表2!$A$2:$N$138,6,0)</f>
        <v>高雄市立明華國民中學</v>
      </c>
      <c r="H58" s="2" t="str">
        <f>VLOOKUP($C58,工作表2!$A$2:$N$138,7,0)</f>
        <v>梁景登</v>
      </c>
      <c r="I58" s="2" t="str">
        <f>VLOOKUP($C58,工作表2!$A$2:$N$138,8,0)</f>
        <v>國立高雄師範大學附屬高級中學國民中學部</v>
      </c>
      <c r="J58" s="2" t="str">
        <f>VLOOKUP($C58,工作表2!$A$2:$N$138,9,0)</f>
        <v>柯芝庭</v>
      </c>
      <c r="K58" s="2" t="str">
        <f>VLOOKUP($C58,工作表2!$A$2:$N$138,10,0)</f>
        <v>高雄市立大灣國民中學</v>
      </c>
      <c r="L58" s="2" t="str">
        <f>VLOOKUP($C58,工作表2!$A$2:$N$138,11,0)</f>
        <v>楊晴媛</v>
      </c>
      <c r="M58" s="2" t="str">
        <f>VLOOKUP($C58,工作表2!$A$2:$N$138,12,0)</f>
        <v>高雄市立明華國民中學</v>
      </c>
      <c r="N58" s="2">
        <f>VLOOKUP($C58,工作表2!$A$2:$N$138,13,0)</f>
        <v>0</v>
      </c>
      <c r="O58" s="2">
        <f>VLOOKUP($C58,工作表2!$A$2:$N$138,14,0)</f>
        <v>0</v>
      </c>
    </row>
    <row r="59" spans="1:15">
      <c r="A59" s="1">
        <v>15</v>
      </c>
      <c r="B59" s="16" t="s">
        <v>429</v>
      </c>
      <c r="C59" s="66" t="s">
        <v>459</v>
      </c>
      <c r="D59" s="2" t="s">
        <v>460</v>
      </c>
      <c r="E59" s="81"/>
      <c r="F59" s="2" t="str">
        <f>VLOOKUP($C59,工作表2!$A$2:$N$138,5,0)</f>
        <v>賴思宇</v>
      </c>
      <c r="G59" s="2" t="str">
        <f>VLOOKUP($C59,工作表2!$A$2:$N$138,6,0)</f>
        <v>臺北市立民權國民中學</v>
      </c>
      <c r="H59" s="2" t="str">
        <f>VLOOKUP($C59,工作表2!$A$2:$N$138,7,0)</f>
        <v>林于嫻</v>
      </c>
      <c r="I59" s="2" t="str">
        <f>VLOOKUP($C59,工作表2!$A$2:$N$138,8,0)</f>
        <v>臺北市立民權國民中學</v>
      </c>
      <c r="J59" s="2">
        <f>VLOOKUP($C59,工作表2!$A$2:$N$138,9,0)</f>
        <v>0</v>
      </c>
      <c r="K59" s="2">
        <f>VLOOKUP($C59,工作表2!$A$2:$N$138,10,0)</f>
        <v>0</v>
      </c>
      <c r="L59" s="2" t="str">
        <f>VLOOKUP($C59,工作表2!$A$2:$N$138,11,0)</f>
        <v>江明岳</v>
      </c>
      <c r="M59" s="2" t="str">
        <f>VLOOKUP($C59,工作表2!$A$2:$N$138,12,0)</f>
        <v>一想三創-創新未來學園/創辦人</v>
      </c>
      <c r="N59" s="2" t="str">
        <f>VLOOKUP($C59,工作表2!$A$2:$N$138,13,0)</f>
        <v>朱毋我</v>
      </c>
      <c r="O59" s="2" t="str">
        <f>VLOOKUP($C59,工作表2!$A$2:$N$138,14,0)</f>
        <v>臺北市立民權國民中學/校長</v>
      </c>
    </row>
    <row r="60" spans="1:15">
      <c r="A60" s="1">
        <v>16</v>
      </c>
      <c r="B60" s="16" t="s">
        <v>429</v>
      </c>
      <c r="C60" s="66" t="s">
        <v>461</v>
      </c>
      <c r="D60" s="2" t="s">
        <v>462</v>
      </c>
      <c r="E60" s="81"/>
      <c r="F60" s="2" t="str">
        <f>VLOOKUP($C60,工作表2!$A$2:$N$138,5,0)</f>
        <v>蔡宜辰</v>
      </c>
      <c r="G60" s="2" t="str">
        <f>VLOOKUP($C60,工作表2!$A$2:$N$138,6,0)</f>
        <v>臺北市私立華興中學</v>
      </c>
      <c r="H60" s="2" t="str">
        <f>VLOOKUP($C60,工作表2!$A$2:$N$138,7,0)</f>
        <v>左明</v>
      </c>
      <c r="I60" s="2" t="str">
        <f>VLOOKUP($C60,工作表2!$A$2:$N$138,8,0)</f>
        <v>臺北市立永安國民小學</v>
      </c>
      <c r="J60" s="2" t="str">
        <f>VLOOKUP($C60,工作表2!$A$2:$N$138,9,0)</f>
        <v>蔡宜謙</v>
      </c>
      <c r="K60" s="2" t="str">
        <f>VLOOKUP($C60,工作表2!$A$2:$N$138,10,0)</f>
        <v>臺北市私立華興中學</v>
      </c>
      <c r="L60" s="2" t="str">
        <f>VLOOKUP($C60,工作表2!$A$2:$N$138,11,0)</f>
        <v>蘇元瑜</v>
      </c>
      <c r="M60" s="2" t="str">
        <f>VLOOKUP($C60,工作表2!$A$2:$N$138,12,0)</f>
        <v>WeSchool維創教育/執行長</v>
      </c>
      <c r="N60" s="2" t="str">
        <f>VLOOKUP($C60,工作表2!$A$2:$N$138,13,0)</f>
        <v>黃麟凱</v>
      </c>
      <c r="O60" s="2" t="str">
        <f>VLOOKUP($C60,工作表2!$A$2:$N$138,14,0)</f>
        <v>WeSchool維創教育/技術長</v>
      </c>
    </row>
    <row r="61" spans="1:15">
      <c r="A61" s="1">
        <v>17</v>
      </c>
      <c r="B61" s="16" t="s">
        <v>429</v>
      </c>
      <c r="C61" s="66" t="s">
        <v>463</v>
      </c>
      <c r="D61" s="2" t="s">
        <v>464</v>
      </c>
      <c r="E61" s="81"/>
      <c r="F61" s="2" t="str">
        <f>VLOOKUP($C61,工作表2!$A$2:$N$138,5,0)</f>
        <v>蕭羽希</v>
      </c>
      <c r="G61" s="2" t="str">
        <f>VLOOKUP($C61,工作表2!$A$2:$N$138,6,0)</f>
        <v>臺中市立清水國民中學</v>
      </c>
      <c r="H61" s="2" t="str">
        <f>VLOOKUP($C61,工作表2!$A$2:$N$138,7,0)</f>
        <v>王品傑</v>
      </c>
      <c r="I61" s="2" t="str">
        <f>VLOOKUP($C61,工作表2!$A$2:$N$138,8,0)</f>
        <v>臺中市立清水國民中學</v>
      </c>
      <c r="J61" s="2" t="str">
        <f>VLOOKUP($C61,工作表2!$A$2:$N$138,9,0)</f>
        <v>陳熹</v>
      </c>
      <c r="K61" s="2" t="str">
        <f>VLOOKUP($C61,工作表2!$A$2:$N$138,10,0)</f>
        <v>臺中市立清水國民中學</v>
      </c>
      <c r="L61" s="2" t="str">
        <f>VLOOKUP($C61,工作表2!$A$2:$N$138,11,0)</f>
        <v>陳群</v>
      </c>
      <c r="M61" s="2" t="str">
        <f>VLOOKUP($C61,工作表2!$A$2:$N$138,12,0)</f>
        <v>臺中市立清水國民中學</v>
      </c>
      <c r="N61" s="2" t="str">
        <f>VLOOKUP($C61,工作表2!$A$2:$N$138,13,0)</f>
        <v>黃天建</v>
      </c>
      <c r="O61" s="2" t="str">
        <f>VLOOKUP($C61,工作表2!$A$2:$N$138,14,0)</f>
        <v>臺中市立清水國民中學</v>
      </c>
    </row>
    <row r="62" spans="1:15">
      <c r="A62" s="1">
        <v>18</v>
      </c>
      <c r="B62" s="16" t="s">
        <v>429</v>
      </c>
      <c r="C62" s="66" t="s">
        <v>465</v>
      </c>
      <c r="D62" s="2" t="s">
        <v>466</v>
      </c>
      <c r="E62" s="81"/>
      <c r="F62" s="2" t="str">
        <f>VLOOKUP($C62,工作表2!$A$2:$N$138,5,0)</f>
        <v>林庭安</v>
      </c>
      <c r="G62" s="2" t="str">
        <f>VLOOKUP($C62,工作表2!$A$2:$N$138,6,0)</f>
        <v>宜蘭縣立國華國民中學</v>
      </c>
      <c r="H62" s="2">
        <f>VLOOKUP($C62,工作表2!$A$2:$N$138,7,0)</f>
        <v>0</v>
      </c>
      <c r="I62" s="2">
        <f>VLOOKUP($C62,工作表2!$A$2:$N$138,8,0)</f>
        <v>0</v>
      </c>
      <c r="J62" s="2">
        <f>VLOOKUP($C62,工作表2!$A$2:$N$138,9,0)</f>
        <v>0</v>
      </c>
      <c r="K62" s="2">
        <f>VLOOKUP($C62,工作表2!$A$2:$N$138,10,0)</f>
        <v>0</v>
      </c>
      <c r="L62" s="2" t="str">
        <f>VLOOKUP($C62,工作表2!$A$2:$N$138,11,0)</f>
        <v>吳志鴻</v>
      </c>
      <c r="M62" s="2" t="str">
        <f>VLOOKUP($C62,工作表2!$A$2:$N$138,12,0)</f>
        <v>宜蘭縣立國華國民中學</v>
      </c>
      <c r="N62" s="2" t="str">
        <f>VLOOKUP($C62,工作表2!$A$2:$N$138,13,0)</f>
        <v>陳榮政</v>
      </c>
      <c r="O62" s="2" t="str">
        <f>VLOOKUP($C62,工作表2!$A$2:$N$138,14,0)</f>
        <v>宜蘭縣五結鄉學進國民小學</v>
      </c>
    </row>
    <row r="63" spans="1:15">
      <c r="A63" s="1">
        <v>19</v>
      </c>
      <c r="B63" s="16" t="s">
        <v>429</v>
      </c>
      <c r="C63" s="66" t="s">
        <v>467</v>
      </c>
      <c r="D63" s="2" t="s">
        <v>468</v>
      </c>
      <c r="E63" s="81"/>
      <c r="F63" s="2" t="str">
        <f>VLOOKUP($C63,工作表2!$A$2:$N$138,5,0)</f>
        <v>黃鈺棋</v>
      </c>
      <c r="G63" s="2" t="str">
        <f>VLOOKUP($C63,工作表2!$A$2:$N$138,6,0)</f>
        <v>雲林縣私立福智國民中學</v>
      </c>
      <c r="H63" s="2" t="str">
        <f>VLOOKUP($C63,工作表2!$A$2:$N$138,7,0)</f>
        <v>謝享諭</v>
      </c>
      <c r="I63" s="2" t="str">
        <f>VLOOKUP($C63,工作表2!$A$2:$N$138,8,0)</f>
        <v>雲林縣私立福智國民中學</v>
      </c>
      <c r="J63" s="2">
        <f>VLOOKUP($C63,工作表2!$A$2:$N$138,9,0)</f>
        <v>0</v>
      </c>
      <c r="K63" s="2">
        <f>VLOOKUP($C63,工作表2!$A$2:$N$138,10,0)</f>
        <v>0</v>
      </c>
      <c r="L63" s="2" t="str">
        <f>VLOOKUP($C63,工作表2!$A$2:$N$138,11,0)</f>
        <v>許世坤</v>
      </c>
      <c r="M63" s="2" t="str">
        <f>VLOOKUP($C63,工作表2!$A$2:$N$138,12,0)</f>
        <v>雲林縣私立福智國民中學</v>
      </c>
      <c r="N63" s="2" t="str">
        <f>VLOOKUP($C63,工作表2!$A$2:$N$138,13,0)</f>
        <v>黃富財</v>
      </c>
      <c r="O63" s="2" t="str">
        <f>VLOOKUP($C63,工作表2!$A$2:$N$138,14,0)</f>
        <v>臺北市立成德國民中學</v>
      </c>
    </row>
    <row r="64" spans="1:15">
      <c r="A64" s="1">
        <v>20</v>
      </c>
      <c r="B64" s="16" t="s">
        <v>429</v>
      </c>
      <c r="C64" s="66" t="s">
        <v>469</v>
      </c>
      <c r="D64" s="2" t="s">
        <v>470</v>
      </c>
      <c r="E64" s="81" t="s">
        <v>49</v>
      </c>
      <c r="F64" s="2" t="str">
        <f>VLOOKUP($C64,工作表2!$A$2:$N$138,5,0)</f>
        <v>謝富鈞</v>
      </c>
      <c r="G64" s="2" t="str">
        <f>VLOOKUP($C64,工作表2!$A$2:$N$138,6,0)</f>
        <v>苗栗縣立公館國民中學</v>
      </c>
      <c r="H64" s="2">
        <f>VLOOKUP($C64,工作表2!$A$2:$N$138,7,0)</f>
        <v>0</v>
      </c>
      <c r="I64" s="2">
        <f>VLOOKUP($C64,工作表2!$A$2:$N$138,8,0)</f>
        <v>0</v>
      </c>
      <c r="J64" s="2">
        <f>VLOOKUP($C64,工作表2!$A$2:$N$138,9,0)</f>
        <v>0</v>
      </c>
      <c r="K64" s="2">
        <f>VLOOKUP($C64,工作表2!$A$2:$N$138,10,0)</f>
        <v>0</v>
      </c>
      <c r="L64" s="2" t="str">
        <f>VLOOKUP($C64,工作表2!$A$2:$N$138,11,0)</f>
        <v>謝祥宏</v>
      </c>
      <c r="M64" s="2" t="str">
        <f>VLOOKUP($C64,工作表2!$A$2:$N$138,12,0)</f>
        <v>苗栗縣公館鄉公館國民小學</v>
      </c>
      <c r="N64" s="2" t="str">
        <f>VLOOKUP($C64,工作表2!$A$2:$N$138,13,0)</f>
        <v>劉傳鐘</v>
      </c>
      <c r="O64" s="2" t="str">
        <f>VLOOKUP($C64,工作表2!$A$2:$N$138,14,0)</f>
        <v>苗栗縣立公館國民中學</v>
      </c>
    </row>
    <row r="65" spans="1:15">
      <c r="A65" s="1">
        <v>21</v>
      </c>
      <c r="B65" s="16" t="s">
        <v>429</v>
      </c>
      <c r="C65" s="66" t="s">
        <v>471</v>
      </c>
      <c r="D65" s="2" t="s">
        <v>472</v>
      </c>
      <c r="E65" s="81"/>
      <c r="F65" s="2" t="str">
        <f>VLOOKUP($C65,工作表2!$A$2:$N$138,5,0)</f>
        <v>吳宇晨</v>
      </c>
      <c r="G65" s="2" t="str">
        <f>VLOOKUP($C65,工作表2!$A$2:$N$138,6,0)</f>
        <v>高雄市立光華國民中學</v>
      </c>
      <c r="H65" s="2" t="str">
        <f>VLOOKUP($C65,工作表2!$A$2:$N$138,7,0)</f>
        <v>黃建珽</v>
      </c>
      <c r="I65" s="2" t="str">
        <f>VLOOKUP($C65,工作表2!$A$2:$N$138,8,0)</f>
        <v>高雄市立陽明國民中學</v>
      </c>
      <c r="J65" s="2">
        <f>VLOOKUP($C65,工作表2!$A$2:$N$138,9,0)</f>
        <v>0</v>
      </c>
      <c r="K65" s="2">
        <f>VLOOKUP($C65,工作表2!$A$2:$N$138,10,0)</f>
        <v>0</v>
      </c>
      <c r="L65" s="2" t="str">
        <f>VLOOKUP($C65,工作表2!$A$2:$N$138,11,0)</f>
        <v>歐姿慧</v>
      </c>
      <c r="M65" s="2" t="str">
        <f>VLOOKUP($C65,工作表2!$A$2:$N$138,12,0)</f>
        <v>大自然補習班</v>
      </c>
      <c r="N65" s="2">
        <f>VLOOKUP($C65,工作表2!$A$2:$N$138,13,0)</f>
        <v>0</v>
      </c>
      <c r="O65" s="2">
        <f>VLOOKUP($C65,工作表2!$A$2:$N$138,14,0)</f>
        <v>0</v>
      </c>
    </row>
    <row r="66" spans="1:15">
      <c r="A66" s="1">
        <v>22</v>
      </c>
      <c r="B66" s="16" t="s">
        <v>429</v>
      </c>
      <c r="C66" s="66" t="s">
        <v>473</v>
      </c>
      <c r="D66" s="2" t="s">
        <v>474</v>
      </c>
      <c r="E66" s="81"/>
      <c r="F66" s="2" t="str">
        <f>VLOOKUP($C66,工作表2!$A$2:$N$138,5,0)</f>
        <v>李文豪</v>
      </c>
      <c r="G66" s="2" t="str">
        <f>VLOOKUP($C66,工作表2!$A$2:$N$138,6,0)</f>
        <v>宜蘭縣立羅東國民中學</v>
      </c>
      <c r="H66" s="2" t="str">
        <f>VLOOKUP($C66,工作表2!$A$2:$N$138,7,0)</f>
        <v>林煜軒</v>
      </c>
      <c r="I66" s="2" t="str">
        <f>VLOOKUP($C66,工作表2!$A$2:$N$138,8,0)</f>
        <v>宜蘭縣立羅東國民中學</v>
      </c>
      <c r="J66" s="2" t="str">
        <f>VLOOKUP($C66,工作表2!$A$2:$N$138,9,0)</f>
        <v>林映岑</v>
      </c>
      <c r="K66" s="2" t="str">
        <f>VLOOKUP($C66,工作表2!$A$2:$N$138,10,0)</f>
        <v>宜蘭縣立羅東國民中學</v>
      </c>
      <c r="L66" s="2" t="str">
        <f>VLOOKUP($C66,工作表2!$A$2:$N$138,11,0)</f>
        <v>賴思明</v>
      </c>
      <c r="M66" s="2" t="str">
        <f>VLOOKUP($C66,工作表2!$A$2:$N$138,12,0)</f>
        <v>宜蘭縣立羅東國民中學</v>
      </c>
      <c r="N66" s="2" t="str">
        <f>VLOOKUP($C66,工作表2!$A$2:$N$138,13,0)</f>
        <v>吳嵩慶</v>
      </c>
      <c r="O66" s="2" t="str">
        <f>VLOOKUP($C66,工作表2!$A$2:$N$138,14,0)</f>
        <v>宜蘭縣立羅東國民中學</v>
      </c>
    </row>
    <row r="67" spans="1:15">
      <c r="A67" s="1">
        <v>23</v>
      </c>
      <c r="B67" s="16" t="s">
        <v>429</v>
      </c>
      <c r="C67" s="66" t="s">
        <v>475</v>
      </c>
      <c r="D67" s="2" t="s">
        <v>476</v>
      </c>
      <c r="E67" s="81"/>
      <c r="F67" s="2" t="str">
        <f>VLOOKUP($C67,工作表2!$A$2:$N$138,5,0)</f>
        <v>陳沛妏</v>
      </c>
      <c r="G67" s="2" t="str">
        <f>VLOOKUP($C67,工作表2!$A$2:$N$138,6,0)</f>
        <v>嘉義縣立溪口國民中學</v>
      </c>
      <c r="H67" s="2" t="str">
        <f>VLOOKUP($C67,工作表2!$A$2:$N$138,7,0)</f>
        <v>鄭馨柔</v>
      </c>
      <c r="I67" s="2" t="str">
        <f>VLOOKUP($C67,工作表2!$A$2:$N$138,8,0)</f>
        <v>嘉義縣立溪口國民中學</v>
      </c>
      <c r="J67" s="2">
        <f>VLOOKUP($C67,工作表2!$A$2:$N$138,9,0)</f>
        <v>0</v>
      </c>
      <c r="K67" s="2">
        <f>VLOOKUP($C67,工作表2!$A$2:$N$138,10,0)</f>
        <v>0</v>
      </c>
      <c r="L67" s="2" t="str">
        <f>VLOOKUP($C67,工作表2!$A$2:$N$138,11,0)</f>
        <v>黃孝文</v>
      </c>
      <c r="M67" s="2" t="str">
        <f>VLOOKUP($C67,工作表2!$A$2:$N$138,12,0)</f>
        <v>嘉義縣立溪口國民中學</v>
      </c>
      <c r="N67" s="2">
        <f>VLOOKUP($C67,工作表2!$A$2:$N$138,13,0)</f>
        <v>0</v>
      </c>
      <c r="O67" s="2">
        <f>VLOOKUP($C67,工作表2!$A$2:$N$138,14,0)</f>
        <v>0</v>
      </c>
    </row>
    <row r="68" spans="1:15">
      <c r="A68" s="1">
        <v>24</v>
      </c>
      <c r="B68" s="16" t="s">
        <v>429</v>
      </c>
      <c r="C68" s="66" t="s">
        <v>477</v>
      </c>
      <c r="D68" s="2" t="s">
        <v>478</v>
      </c>
      <c r="E68" s="81" t="s">
        <v>8</v>
      </c>
      <c r="F68" s="2" t="str">
        <f>VLOOKUP($C68,工作表2!$A$2:$N$138,5,0)</f>
        <v>彭章高</v>
      </c>
      <c r="G68" s="2" t="str">
        <f>VLOOKUP($C68,工作表2!$A$2:$N$138,6,0)</f>
        <v>臺中市立新光國民中學</v>
      </c>
      <c r="H68" s="2" t="str">
        <f>VLOOKUP($C68,工作表2!$A$2:$N$138,7,0)</f>
        <v>邱榆鈞</v>
      </c>
      <c r="I68" s="2" t="str">
        <f>VLOOKUP($C68,工作表2!$A$2:$N$138,8,0)</f>
        <v>臺中市立新光國民中學</v>
      </c>
      <c r="J68" s="2" t="str">
        <f>VLOOKUP($C68,工作表2!$A$2:$N$138,9,0)</f>
        <v>洪萱穎</v>
      </c>
      <c r="K68" s="2" t="str">
        <f>VLOOKUP($C68,工作表2!$A$2:$N$138,10,0)</f>
        <v>臺中市立新光國民中學</v>
      </c>
      <c r="L68" s="2" t="str">
        <f>VLOOKUP($C68,工作表2!$A$2:$N$138,11,0)</f>
        <v>陳深書</v>
      </c>
      <c r="M68" s="2" t="str">
        <f>VLOOKUP($C68,工作表2!$A$2:$N$138,12,0)</f>
        <v>臺中市立新光國民中學</v>
      </c>
      <c r="N68" s="2">
        <f>VLOOKUP($C68,工作表2!$A$2:$N$138,13,0)</f>
        <v>0</v>
      </c>
      <c r="O68" s="2">
        <f>VLOOKUP($C68,工作表2!$A$2:$N$138,14,0)</f>
        <v>0</v>
      </c>
    </row>
    <row r="69" spans="1:15">
      <c r="A69" s="1">
        <v>25</v>
      </c>
      <c r="B69" s="16" t="s">
        <v>429</v>
      </c>
      <c r="C69" s="66" t="s">
        <v>479</v>
      </c>
      <c r="D69" s="2" t="s">
        <v>480</v>
      </c>
      <c r="E69" s="81"/>
      <c r="F69" s="2" t="str">
        <f>VLOOKUP($C69,工作表2!$A$2:$N$138,5,0)</f>
        <v>李承諺</v>
      </c>
      <c r="G69" s="2" t="str">
        <f>VLOOKUP($C69,工作表2!$A$2:$N$138,6,0)</f>
        <v>桃園市立桃園國民中學</v>
      </c>
      <c r="H69" s="2" t="str">
        <f>VLOOKUP($C69,工作表2!$A$2:$N$138,7,0)</f>
        <v>陳柏衡</v>
      </c>
      <c r="I69" s="2" t="str">
        <f>VLOOKUP($C69,工作表2!$A$2:$N$138,8,0)</f>
        <v>桃園市立桃園國民中學</v>
      </c>
      <c r="J69" s="2" t="str">
        <f>VLOOKUP($C69,工作表2!$A$2:$N$138,9,0)</f>
        <v>蕭楷諺</v>
      </c>
      <c r="K69" s="2" t="str">
        <f>VLOOKUP($C69,工作表2!$A$2:$N$138,10,0)</f>
        <v>桃園市立桃園國民中學</v>
      </c>
      <c r="L69" s="2" t="str">
        <f>VLOOKUP($C69,工作表2!$A$2:$N$138,11,0)</f>
        <v>劉昌鑫</v>
      </c>
      <c r="M69" s="2" t="str">
        <f>VLOOKUP($C69,工作表2!$A$2:$N$138,12,0)</f>
        <v>桃園市立桃園國民中學</v>
      </c>
      <c r="N69" s="2" t="str">
        <f>VLOOKUP($C69,工作表2!$A$2:$N$138,13,0)</f>
        <v>陳欽榮</v>
      </c>
      <c r="O69" s="2" t="str">
        <f>VLOOKUP($C69,工作表2!$A$2:$N$138,14,0)</f>
        <v>一想三創-創新未來學園/教師</v>
      </c>
    </row>
    <row r="70" spans="1:15">
      <c r="A70" s="1">
        <v>26</v>
      </c>
      <c r="B70" s="16" t="s">
        <v>429</v>
      </c>
      <c r="C70" s="66" t="s">
        <v>481</v>
      </c>
      <c r="D70" s="2" t="s">
        <v>482</v>
      </c>
      <c r="E70" s="81"/>
      <c r="F70" s="2" t="str">
        <f>VLOOKUP($C70,工作表2!$A$2:$N$138,5,0)</f>
        <v>宋昀航</v>
      </c>
      <c r="G70" s="2" t="str">
        <f>VLOOKUP($C70,工作表2!$A$2:$N$138,6,0)</f>
        <v>宜蘭縣立國華國民中學</v>
      </c>
      <c r="H70" s="2" t="str">
        <f>VLOOKUP($C70,工作表2!$A$2:$N$138,7,0)</f>
        <v>陳元鈞</v>
      </c>
      <c r="I70" s="2" t="str">
        <f>VLOOKUP($C70,工作表2!$A$2:$N$138,8,0)</f>
        <v>宜蘭縣立國華國民中學</v>
      </c>
      <c r="J70" s="2" t="str">
        <f>VLOOKUP($C70,工作表2!$A$2:$N$138,9,0)</f>
        <v>沈柏夆</v>
      </c>
      <c r="K70" s="2" t="str">
        <f>VLOOKUP($C70,工作表2!$A$2:$N$138,10,0)</f>
        <v>宜蘭縣立國華國民中學</v>
      </c>
      <c r="L70" s="2" t="str">
        <f>VLOOKUP($C70,工作表2!$A$2:$N$138,11,0)</f>
        <v>沈志強</v>
      </c>
      <c r="M70" s="2" t="str">
        <f>VLOOKUP($C70,工作表2!$A$2:$N$138,12,0)</f>
        <v>宜蘭縣立國華國民中學</v>
      </c>
      <c r="N70" s="2" t="str">
        <f>VLOOKUP($C70,工作表2!$A$2:$N$138,13,0)</f>
        <v>張俊傑</v>
      </c>
      <c r="O70" s="2" t="str">
        <f>VLOOKUP($C70,工作表2!$A$2:$N$138,14,0)</f>
        <v>宜蘭縣立國華國民中學</v>
      </c>
    </row>
    <row r="71" spans="1:15">
      <c r="A71" s="1">
        <v>27</v>
      </c>
      <c r="B71" s="16" t="s">
        <v>429</v>
      </c>
      <c r="C71" s="66" t="s">
        <v>483</v>
      </c>
      <c r="D71" s="2" t="s">
        <v>484</v>
      </c>
      <c r="E71" s="81"/>
      <c r="F71" s="2" t="str">
        <f>VLOOKUP($C71,工作表2!$A$2:$N$138,5,0)</f>
        <v>陳宣廷</v>
      </c>
      <c r="G71" s="2" t="str">
        <f>VLOOKUP($C71,工作表2!$A$2:$N$138,6,0)</f>
        <v>高雄市立前金國民中學</v>
      </c>
      <c r="H71" s="2" t="str">
        <f>VLOOKUP($C71,工作表2!$A$2:$N$138,7,0)</f>
        <v>常洧丞</v>
      </c>
      <c r="I71" s="2" t="str">
        <f>VLOOKUP($C71,工作表2!$A$2:$N$138,8,0)</f>
        <v>高雄市立前金國民中學</v>
      </c>
      <c r="J71" s="2" t="str">
        <f>VLOOKUP($C71,工作表2!$A$2:$N$138,9,0)</f>
        <v>李政穎</v>
      </c>
      <c r="K71" s="2" t="str">
        <f>VLOOKUP($C71,工作表2!$A$2:$N$138,10,0)</f>
        <v>高雄市立前金國民中學</v>
      </c>
      <c r="L71" s="2" t="str">
        <f>VLOOKUP($C71,工作表2!$A$2:$N$138,11,0)</f>
        <v>殷宏良</v>
      </c>
      <c r="M71" s="2" t="str">
        <f>VLOOKUP($C71,工作表2!$A$2:$N$138,12,0)</f>
        <v>高雄市立前金國民中學</v>
      </c>
      <c r="N71" s="2">
        <f>VLOOKUP($C71,工作表2!$A$2:$N$138,13,0)</f>
        <v>0</v>
      </c>
      <c r="O71" s="2">
        <f>VLOOKUP($C71,工作表2!$A$2:$N$138,14,0)</f>
        <v>0</v>
      </c>
    </row>
    <row r="72" spans="1:15">
      <c r="A72" s="1">
        <v>28</v>
      </c>
      <c r="B72" s="16" t="s">
        <v>429</v>
      </c>
      <c r="C72" s="66" t="s">
        <v>485</v>
      </c>
      <c r="D72" s="2" t="s">
        <v>486</v>
      </c>
      <c r="E72" s="81"/>
      <c r="F72" s="2" t="str">
        <f>VLOOKUP($C72,工作表2!$A$2:$N$138,5,0)</f>
        <v>黃鈺棋</v>
      </c>
      <c r="G72" s="2" t="str">
        <f>VLOOKUP($C72,工作表2!$A$2:$N$138,6,0)</f>
        <v>雲林縣私立福智國民中學</v>
      </c>
      <c r="H72" s="2" t="str">
        <f>VLOOKUP($C72,工作表2!$A$2:$N$138,7,0)</f>
        <v>謝享諭</v>
      </c>
      <c r="I72" s="2" t="str">
        <f>VLOOKUP($C72,工作表2!$A$2:$N$138,8,0)</f>
        <v>雲林縣私立福智國民中學</v>
      </c>
      <c r="J72" s="2">
        <f>VLOOKUP($C72,工作表2!$A$2:$N$138,9,0)</f>
        <v>0</v>
      </c>
      <c r="K72" s="2">
        <f>VLOOKUP($C72,工作表2!$A$2:$N$138,10,0)</f>
        <v>0</v>
      </c>
      <c r="L72" s="2" t="str">
        <f>VLOOKUP($C72,工作表2!$A$2:$N$138,11,0)</f>
        <v>許世坤</v>
      </c>
      <c r="M72" s="2" t="str">
        <f>VLOOKUP($C72,工作表2!$A$2:$N$138,12,0)</f>
        <v>雲林縣私立福智國民中學</v>
      </c>
      <c r="N72" s="2" t="str">
        <f>VLOOKUP($C72,工作表2!$A$2:$N$138,13,0)</f>
        <v>黃富財</v>
      </c>
      <c r="O72" s="2" t="str">
        <f>VLOOKUP($C72,工作表2!$A$2:$N$138,14,0)</f>
        <v>臺北市立成德國民中學</v>
      </c>
    </row>
    <row r="73" spans="1:15">
      <c r="A73" s="1">
        <v>29</v>
      </c>
      <c r="B73" s="16" t="s">
        <v>429</v>
      </c>
      <c r="C73" s="66" t="s">
        <v>487</v>
      </c>
      <c r="D73" s="2" t="s">
        <v>488</v>
      </c>
      <c r="E73" s="81" t="s">
        <v>501</v>
      </c>
      <c r="F73" s="2" t="str">
        <f>VLOOKUP($C73,工作表2!$A$2:$N$138,5,0)</f>
        <v>陳柏諭</v>
      </c>
      <c r="G73" s="2" t="str">
        <f>VLOOKUP($C73,工作表2!$A$2:$N$138,6,0)</f>
        <v>臺北市立民權國民中學</v>
      </c>
      <c r="H73" s="2" t="str">
        <f>VLOOKUP($C73,工作表2!$A$2:$N$138,7,0)</f>
        <v>何秉諭</v>
      </c>
      <c r="I73" s="2" t="str">
        <f>VLOOKUP($C73,工作表2!$A$2:$N$138,8,0)</f>
        <v>臺北市立民權國民中學</v>
      </c>
      <c r="J73" s="2" t="str">
        <f>VLOOKUP($C73,工作表2!$A$2:$N$138,9,0)</f>
        <v>張庭維</v>
      </c>
      <c r="K73" s="2" t="str">
        <f>VLOOKUP($C73,工作表2!$A$2:$N$138,10,0)</f>
        <v>臺北市立民權國民中學</v>
      </c>
      <c r="L73" s="2" t="str">
        <f>VLOOKUP($C73,工作表2!$A$2:$N$138,11,0)</f>
        <v>江明岳</v>
      </c>
      <c r="M73" s="2" t="str">
        <f>VLOOKUP($C73,工作表2!$A$2:$N$138,12,0)</f>
        <v>一想三創-創新未來學園/創辦人</v>
      </c>
      <c r="N73" s="2" t="str">
        <f>VLOOKUP($C73,工作表2!$A$2:$N$138,13,0)</f>
        <v>吳政庭</v>
      </c>
      <c r="O73" s="2" t="str">
        <f>VLOOKUP($C73,工作表2!$A$2:$N$138,14,0)</f>
        <v>臺北市立民權國民中學/總務主任</v>
      </c>
    </row>
    <row r="74" spans="1:15">
      <c r="A74" s="1">
        <v>30</v>
      </c>
      <c r="B74" s="16" t="s">
        <v>429</v>
      </c>
      <c r="C74" s="66" t="s">
        <v>489</v>
      </c>
      <c r="D74" s="2" t="s">
        <v>490</v>
      </c>
      <c r="E74" s="81"/>
      <c r="F74" s="2" t="str">
        <f>VLOOKUP($C74,工作表2!$A$2:$N$138,5,0)</f>
        <v>劉子郁</v>
      </c>
      <c r="G74" s="2" t="str">
        <f>VLOOKUP($C74,工作表2!$A$2:$N$138,6,0)</f>
        <v>宜蘭縣立國華國民中學</v>
      </c>
      <c r="H74" s="2">
        <f>VLOOKUP($C74,工作表2!$A$2:$N$138,7,0)</f>
        <v>0</v>
      </c>
      <c r="I74" s="2">
        <f>VLOOKUP($C74,工作表2!$A$2:$N$138,8,0)</f>
        <v>0</v>
      </c>
      <c r="J74" s="2">
        <f>VLOOKUP($C74,工作表2!$A$2:$N$138,9,0)</f>
        <v>0</v>
      </c>
      <c r="K74" s="2">
        <f>VLOOKUP($C74,工作表2!$A$2:$N$138,10,0)</f>
        <v>0</v>
      </c>
      <c r="L74" s="2" t="str">
        <f>VLOOKUP($C74,工作表2!$A$2:$N$138,11,0)</f>
        <v>闕文彬</v>
      </c>
      <c r="M74" s="2" t="str">
        <f>VLOOKUP($C74,工作表2!$A$2:$N$138,12,0)</f>
        <v>宜蘭縣立國華國民中學</v>
      </c>
      <c r="N74" s="2" t="str">
        <f>VLOOKUP($C74,工作表2!$A$2:$N$138,13,0)</f>
        <v>陳榮政</v>
      </c>
      <c r="O74" s="2" t="str">
        <f>VLOOKUP($C74,工作表2!$A$2:$N$138,14,0)</f>
        <v>宜蘭縣五結鄉學進國民小學</v>
      </c>
    </row>
    <row r="75" spans="1:15">
      <c r="A75" s="1">
        <v>31</v>
      </c>
      <c r="B75" s="16" t="s">
        <v>429</v>
      </c>
      <c r="C75" s="66" t="s">
        <v>491</v>
      </c>
      <c r="D75" s="2" t="s">
        <v>492</v>
      </c>
      <c r="E75" s="81"/>
      <c r="F75" s="2" t="str">
        <f>VLOOKUP($C75,工作表2!$A$2:$N$138,5,0)</f>
        <v>吳晨瑜</v>
      </c>
      <c r="G75" s="2" t="str">
        <f>VLOOKUP($C75,工作表2!$A$2:$N$138,6,0)</f>
        <v>新北市立達觀國民中小學</v>
      </c>
      <c r="H75" s="2" t="str">
        <f>VLOOKUP($C75,工作表2!$A$2:$N$138,7,0)</f>
        <v>林瑀璦</v>
      </c>
      <c r="I75" s="2" t="str">
        <f>VLOOKUP($C75,工作表2!$A$2:$N$138,8,0)</f>
        <v>新北市立達觀國民中小學</v>
      </c>
      <c r="J75" s="2" t="str">
        <f>VLOOKUP($C75,工作表2!$A$2:$N$138,9,0)</f>
        <v>古佑婷</v>
      </c>
      <c r="K75" s="2" t="str">
        <f>VLOOKUP($C75,工作表2!$A$2:$N$138,10,0)</f>
        <v>新北市立達觀國民中小學</v>
      </c>
      <c r="L75" s="2" t="str">
        <f>VLOOKUP($C75,工作表2!$A$2:$N$138,11,0)</f>
        <v>梁晃旗</v>
      </c>
      <c r="M75" s="2" t="str">
        <f>VLOOKUP($C75,工作表2!$A$2:$N$138,12,0)</f>
        <v>新北市立福和國民中學</v>
      </c>
      <c r="N75" s="2" t="str">
        <f>VLOOKUP($C75,工作表2!$A$2:$N$138,13,0)</f>
        <v>莊剛名</v>
      </c>
      <c r="O75" s="2" t="str">
        <f>VLOOKUP($C75,工作表2!$A$2:$N$138,14,0)</f>
        <v>新北市立達觀國民中小學</v>
      </c>
    </row>
    <row r="76" spans="1:15">
      <c r="A76" s="1">
        <v>32</v>
      </c>
      <c r="B76" s="16" t="s">
        <v>429</v>
      </c>
      <c r="C76" s="66" t="s">
        <v>493</v>
      </c>
      <c r="D76" s="2" t="s">
        <v>494</v>
      </c>
      <c r="E76" s="81"/>
      <c r="F76" s="2" t="str">
        <f>VLOOKUP($C76,工作表2!$A$2:$N$138,5,0)</f>
        <v>洪銘蕙</v>
      </c>
      <c r="G76" s="2" t="str">
        <f>VLOOKUP($C76,工作表2!$A$2:$N$138,6,0)</f>
        <v>高雄市立鹽埕國民中學</v>
      </c>
      <c r="H76" s="2" t="str">
        <f>VLOOKUP($C76,工作表2!$A$2:$N$138,7,0)</f>
        <v>黃姿穎</v>
      </c>
      <c r="I76" s="2" t="str">
        <f>VLOOKUP($C76,工作表2!$A$2:$N$138,8,0)</f>
        <v>高雄市立鹽埕國民中學</v>
      </c>
      <c r="J76" s="2" t="str">
        <f>VLOOKUP($C76,工作表2!$A$2:$N$138,9,0)</f>
        <v>朱培薰</v>
      </c>
      <c r="K76" s="2" t="str">
        <f>VLOOKUP($C76,工作表2!$A$2:$N$138,10,0)</f>
        <v>高雄市立鹽埕國民中學</v>
      </c>
      <c r="L76" s="2" t="str">
        <f>VLOOKUP($C76,工作表2!$A$2:$N$138,11,0)</f>
        <v>董巧琦</v>
      </c>
      <c r="M76" s="2" t="str">
        <f>VLOOKUP($C76,工作表2!$A$2:$N$138,12,0)</f>
        <v>高雄市立鹽埕國民中學</v>
      </c>
      <c r="N76" s="2">
        <f>VLOOKUP($C76,工作表2!$A$2:$N$138,13,0)</f>
        <v>0</v>
      </c>
      <c r="O76" s="2">
        <f>VLOOKUP($C76,工作表2!$A$2:$N$138,14,0)</f>
        <v>0</v>
      </c>
    </row>
    <row r="77" spans="1:15">
      <c r="A77" s="1">
        <v>33</v>
      </c>
      <c r="B77" s="16" t="s">
        <v>429</v>
      </c>
      <c r="C77" s="66" t="s">
        <v>495</v>
      </c>
      <c r="D77" s="2" t="s">
        <v>496</v>
      </c>
      <c r="E77" s="81"/>
      <c r="F77" s="2" t="str">
        <f>VLOOKUP($C77,工作表2!$A$2:$N$138,5,0)</f>
        <v>蔡承廷</v>
      </c>
      <c r="G77" s="2" t="str">
        <f>VLOOKUP($C77,工作表2!$A$2:$N$138,6,0)</f>
        <v>高雄市立後勁國民中學</v>
      </c>
      <c r="H77" s="2">
        <f>VLOOKUP($C77,工作表2!$A$2:$N$138,7,0)</f>
        <v>0</v>
      </c>
      <c r="I77" s="2">
        <f>VLOOKUP($C77,工作表2!$A$2:$N$138,8,0)</f>
        <v>0</v>
      </c>
      <c r="J77" s="2">
        <f>VLOOKUP($C77,工作表2!$A$2:$N$138,9,0)</f>
        <v>0</v>
      </c>
      <c r="K77" s="2">
        <f>VLOOKUP($C77,工作表2!$A$2:$N$138,10,0)</f>
        <v>0</v>
      </c>
      <c r="L77" s="2" t="str">
        <f>VLOOKUP($C77,工作表2!$A$2:$N$138,11,0)</f>
        <v>翁雪芳</v>
      </c>
      <c r="M77" s="2" t="str">
        <f>VLOOKUP($C77,工作表2!$A$2:$N$138,12,0)</f>
        <v>高雄市後勁國民中學</v>
      </c>
      <c r="N77" s="2" t="str">
        <f>VLOOKUP($C77,工作表2!$A$2:$N$138,13,0)</f>
        <v>楊力陵</v>
      </c>
      <c r="O77" s="2" t="str">
        <f>VLOOKUP($C77,工作表2!$A$2:$N$138,14,0)</f>
        <v>高雄市立後勁國民中學</v>
      </c>
    </row>
    <row r="78" spans="1:15">
      <c r="A78" s="1">
        <v>34</v>
      </c>
      <c r="B78" s="16" t="s">
        <v>429</v>
      </c>
      <c r="C78" s="66" t="s">
        <v>497</v>
      </c>
      <c r="D78" s="2" t="s">
        <v>498</v>
      </c>
      <c r="E78" s="81"/>
      <c r="F78" s="2" t="str">
        <f>VLOOKUP($C78,工作表2!$A$2:$N$138,5,0)</f>
        <v>陳兆善</v>
      </c>
      <c r="G78" s="2" t="str">
        <f>VLOOKUP($C78,工作表2!$A$2:$N$138,6,0)</f>
        <v>高雄市立苓雅國民中學</v>
      </c>
      <c r="H78" s="2" t="str">
        <f>VLOOKUP($C78,工作表2!$A$2:$N$138,7,0)</f>
        <v>潘啟豪</v>
      </c>
      <c r="I78" s="2" t="str">
        <f>VLOOKUP($C78,工作表2!$A$2:$N$138,8,0)</f>
        <v>高雄市立苓雅國民中學</v>
      </c>
      <c r="J78" s="2">
        <f>VLOOKUP($C78,工作表2!$A$2:$N$138,9,0)</f>
        <v>0</v>
      </c>
      <c r="K78" s="2">
        <f>VLOOKUP($C78,工作表2!$A$2:$N$138,10,0)</f>
        <v>0</v>
      </c>
      <c r="L78" s="2" t="str">
        <f>VLOOKUP($C78,工作表2!$A$2:$N$138,11,0)</f>
        <v>葉政皇</v>
      </c>
      <c r="M78" s="2" t="str">
        <f>VLOOKUP($C78,工作表2!$A$2:$N$138,12,0)</f>
        <v>高雄市立苓雅國民中學</v>
      </c>
      <c r="N78" s="2" t="str">
        <f>VLOOKUP($C78,工作表2!$A$2:$N$138,13,0)</f>
        <v>曾維雄</v>
      </c>
      <c r="O78" s="2" t="str">
        <f>VLOOKUP($C78,工作表2!$A$2:$N$138,14,0)</f>
        <v>高雄市立高雄高級工業職業學校</v>
      </c>
    </row>
    <row r="79" spans="1:15">
      <c r="A79" s="1">
        <v>35</v>
      </c>
      <c r="B79" s="16" t="s">
        <v>429</v>
      </c>
      <c r="C79" s="66" t="s">
        <v>499</v>
      </c>
      <c r="D79" s="2" t="s">
        <v>500</v>
      </c>
      <c r="E79" s="81"/>
      <c r="F79" s="2" t="str">
        <f>VLOOKUP($C79,工作表2!$A$2:$N$138,5,0)</f>
        <v>游立恩</v>
      </c>
      <c r="G79" s="2" t="str">
        <f>VLOOKUP($C79,工作表2!$A$2:$N$138,6,0)</f>
        <v>宜蘭縣立羅東國民中學</v>
      </c>
      <c r="H79" s="2" t="str">
        <f>VLOOKUP($C79,工作表2!$A$2:$N$138,7,0)</f>
        <v>蔡亞蓉</v>
      </c>
      <c r="I79" s="2" t="str">
        <f>VLOOKUP($C79,工作表2!$A$2:$N$138,8,0)</f>
        <v>宜蘭縣立羅東國民中學</v>
      </c>
      <c r="J79" s="2">
        <f>VLOOKUP($C79,工作表2!$A$2:$N$138,9,0)</f>
        <v>0</v>
      </c>
      <c r="K79" s="2">
        <f>VLOOKUP($C79,工作表2!$A$2:$N$138,10,0)</f>
        <v>0</v>
      </c>
      <c r="L79" s="2" t="str">
        <f>VLOOKUP($C79,工作表2!$A$2:$N$138,11,0)</f>
        <v>陳麗馨</v>
      </c>
      <c r="M79" s="2" t="str">
        <f>VLOOKUP($C79,工作表2!$A$2:$N$138,12,0)</f>
        <v>宜蘭縣立東光國民中學</v>
      </c>
      <c r="N79" s="2" t="str">
        <f>VLOOKUP($C79,工作表2!$A$2:$N$138,13,0)</f>
        <v>陳榮政</v>
      </c>
      <c r="O79" s="2" t="str">
        <f>VLOOKUP($C79,工作表2!$A$2:$N$138,14,0)</f>
        <v>宜蘭縣五結鄉學進國民小學</v>
      </c>
    </row>
    <row r="80" spans="1:15">
      <c r="A80" s="1">
        <v>36</v>
      </c>
      <c r="B80" s="16" t="s">
        <v>429</v>
      </c>
      <c r="C80" s="66" t="str">
        <f>VLOOKUP('[9]國高中組綠能科技+社會照顧頒獎表'!$F12,'[9]綠能科技(國)'!$1:$1048576,2,0)</f>
        <v>TWJG18070</v>
      </c>
      <c r="D80" s="2" t="str">
        <f>VLOOKUP('[9]國高中組綠能科技+社會照顧頒獎表'!$F12,'[9]綠能科技(國)'!$1:$1048576,3,0)</f>
        <v>筆較立害</v>
      </c>
      <c r="E80" s="81" t="s">
        <v>502</v>
      </c>
      <c r="F80" s="2" t="str">
        <f>VLOOKUP($C80,工作表2!$A$2:$N$138,5,0)</f>
        <v>黃苡嘉</v>
      </c>
      <c r="G80" s="2" t="str">
        <f>VLOOKUP($C80,工作表2!$A$2:$N$138,6,0)</f>
        <v>嘉義縣立布袋國民中學</v>
      </c>
      <c r="H80" s="2" t="str">
        <f>VLOOKUP($C80,工作表2!$A$2:$N$138,7,0)</f>
        <v>洪逸珊</v>
      </c>
      <c r="I80" s="2" t="str">
        <f>VLOOKUP($C80,工作表2!$A$2:$N$138,8,0)</f>
        <v>嘉義縣立布袋國民中學</v>
      </c>
      <c r="J80" s="2" t="str">
        <f>VLOOKUP($C80,工作表2!$A$2:$N$138,9,0)</f>
        <v>陳嘉恩</v>
      </c>
      <c r="K80" s="2" t="str">
        <f>VLOOKUP($C80,工作表2!$A$2:$N$138,10,0)</f>
        <v>嘉義縣立布袋國民中學</v>
      </c>
      <c r="L80" s="2" t="str">
        <f>VLOOKUP($C80,工作表2!$A$2:$N$138,11,0)</f>
        <v>張智雄</v>
      </c>
      <c r="M80" s="2" t="str">
        <f>VLOOKUP($C80,工作表2!$A$2:$N$138,12,0)</f>
        <v>嘉義縣立布袋國民中學</v>
      </c>
      <c r="N80" s="2">
        <f>VLOOKUP($C80,工作表2!$A$2:$N$138,13,0)</f>
        <v>0</v>
      </c>
      <c r="O80" s="2">
        <f>VLOOKUP($C80,工作表2!$A$2:$N$138,14,0)</f>
        <v>0</v>
      </c>
    </row>
    <row r="81" spans="1:15">
      <c r="A81" s="1">
        <v>37</v>
      </c>
      <c r="B81" s="16" t="s">
        <v>429</v>
      </c>
      <c r="C81" s="66" t="str">
        <f>VLOOKUP('[9]國高中組綠能科技+社會照顧頒獎表'!$F13,'[9]綠能科技(國)'!$1:$1048576,2,0)</f>
        <v>TWJG18077</v>
      </c>
      <c r="D81" s="2" t="str">
        <f>VLOOKUP('[9]國高中組綠能科技+社會照顧頒獎表'!$F13,'[9]綠能科技(國)'!$1:$1048576,3,0)</f>
        <v>雨撲滿自動灑水器</v>
      </c>
      <c r="E81" s="81"/>
      <c r="F81" s="2" t="str">
        <f>VLOOKUP($C81,工作表2!$A$2:$N$138,5,0)</f>
        <v>邱裕友</v>
      </c>
      <c r="G81" s="2" t="str">
        <f>VLOOKUP($C81,工作表2!$A$2:$N$138,6,0)</f>
        <v>花蓮縣立壽豐國民中學</v>
      </c>
      <c r="H81" s="2" t="str">
        <f>VLOOKUP($C81,工作表2!$A$2:$N$138,7,0)</f>
        <v>盧柏良</v>
      </c>
      <c r="I81" s="2" t="str">
        <f>VLOOKUP($C81,工作表2!$A$2:$N$138,8,0)</f>
        <v>花蓮縣立壽豐國民中學</v>
      </c>
      <c r="J81" s="2" t="str">
        <f>VLOOKUP($C81,工作表2!$A$2:$N$138,9,0)</f>
        <v>林一帆</v>
      </c>
      <c r="K81" s="2" t="str">
        <f>VLOOKUP($C81,工作表2!$A$2:$N$138,10,0)</f>
        <v>花蓮縣立壽豐國民中學</v>
      </c>
      <c r="L81" s="2" t="str">
        <f>VLOOKUP($C81,工作表2!$A$2:$N$138,11,0)</f>
        <v>陳錦松</v>
      </c>
      <c r="M81" s="2" t="str">
        <f>VLOOKUP($C81,工作表2!$A$2:$N$138,12,0)</f>
        <v>花蓮縣立壽豐國民中學</v>
      </c>
      <c r="N81" s="2" t="str">
        <f>VLOOKUP($C81,工作表2!$A$2:$N$138,13,0)</f>
        <v>陳霈語</v>
      </c>
      <c r="O81" s="2" t="str">
        <f>VLOOKUP($C81,工作表2!$A$2:$N$138,14,0)</f>
        <v>花蓮縣立壽豐國民中學</v>
      </c>
    </row>
    <row r="82" spans="1:15">
      <c r="A82" s="1">
        <v>38</v>
      </c>
      <c r="B82" s="16" t="s">
        <v>429</v>
      </c>
      <c r="C82" s="66" t="str">
        <f>VLOOKUP('[9]國高中組綠能科技+社會照顧頒獎表'!$F14,'[9]綠能科技(國)'!$1:$1048576,2,0)</f>
        <v>TWJG18082</v>
      </c>
      <c r="D82" s="2" t="str">
        <f>VLOOKUP('[9]國高中組綠能科技+社會照顧頒獎表'!$F14,'[9]綠能科技(國)'!$1:$1048576,3,0)</f>
        <v>智慧型電風扇</v>
      </c>
      <c r="E82" s="81"/>
      <c r="F82" s="2" t="str">
        <f>VLOOKUP($C82,工作表2!$A$2:$N$138,5,0)</f>
        <v>孫逸平</v>
      </c>
      <c r="G82" s="2" t="str">
        <f>VLOOKUP($C82,工作表2!$A$2:$N$138,6,0)</f>
        <v>花蓮縣立北濱國民小學</v>
      </c>
      <c r="H82" s="2" t="str">
        <f>VLOOKUP($C82,工作表2!$A$2:$N$138,7,0)</f>
        <v>蘇志澔</v>
      </c>
      <c r="I82" s="2" t="str">
        <f>VLOOKUP($C82,工作表2!$A$2:$N$138,8,0)</f>
        <v>花蓮縣立花崗國民中學</v>
      </c>
      <c r="J82" s="2">
        <f>VLOOKUP($C82,工作表2!$A$2:$N$138,9,0)</f>
        <v>0</v>
      </c>
      <c r="K82" s="2">
        <f>VLOOKUP($C82,工作表2!$A$2:$N$138,10,0)</f>
        <v>0</v>
      </c>
      <c r="L82" s="2" t="str">
        <f>VLOOKUP($C82,工作表2!$A$2:$N$138,11,0)</f>
        <v>王虎</v>
      </c>
      <c r="M82" s="2" t="str">
        <f>VLOOKUP($C82,工作表2!$A$2:$N$138,12,0)</f>
        <v>花蓮縣立花崗國民中學</v>
      </c>
      <c r="N82" s="2">
        <f>VLOOKUP($C82,工作表2!$A$2:$N$138,13,0)</f>
        <v>0</v>
      </c>
      <c r="O82" s="2">
        <f>VLOOKUP($C82,工作表2!$A$2:$N$138,14,0)</f>
        <v>0</v>
      </c>
    </row>
    <row r="83" spans="1:15">
      <c r="A83" s="1">
        <v>39</v>
      </c>
      <c r="B83" s="16" t="s">
        <v>429</v>
      </c>
      <c r="C83" s="66" t="str">
        <f>VLOOKUP('[9]國高中組綠能科技+社會照顧頒獎表'!$F15,'[9]綠能科技(國)'!$1:$1048576,2,0)</f>
        <v>TWJG18086</v>
      </c>
      <c r="D83" s="2" t="str">
        <f>VLOOKUP('[9]國高中組綠能科技+社會照顧頒獎表'!$F15,'[9]綠能科技(國)'!$1:$1048576,3,0)</f>
        <v>自行車風輪發電裝置</v>
      </c>
      <c r="E83" s="81"/>
      <c r="F83" s="2" t="str">
        <f>VLOOKUP($C83,工作表2!$A$2:$N$138,5,0)</f>
        <v>李承諺</v>
      </c>
      <c r="G83" s="2" t="str">
        <f>VLOOKUP($C83,工作表2!$A$2:$N$138,6,0)</f>
        <v>臺中市立新光國民中學</v>
      </c>
      <c r="H83" s="2" t="str">
        <f>VLOOKUP($C83,工作表2!$A$2:$N$138,7,0)</f>
        <v>陳泰蒝</v>
      </c>
      <c r="I83" s="2" t="str">
        <f>VLOOKUP($C83,工作表2!$A$2:$N$138,8,0)</f>
        <v>臺中市立新光國民中學</v>
      </c>
      <c r="J83" s="2" t="str">
        <f>VLOOKUP($C83,工作表2!$A$2:$N$138,9,0)</f>
        <v>洪欣憶</v>
      </c>
      <c r="K83" s="2" t="str">
        <f>VLOOKUP($C83,工作表2!$A$2:$N$138,10,0)</f>
        <v>臺中市立新光國民中學</v>
      </c>
      <c r="L83" s="2" t="str">
        <f>VLOOKUP($C83,工作表2!$A$2:$N$138,11,0)</f>
        <v>陳深書</v>
      </c>
      <c r="M83" s="2" t="str">
        <f>VLOOKUP($C83,工作表2!$A$2:$N$138,12,0)</f>
        <v>臺中市立新光國民中學</v>
      </c>
      <c r="N83" s="2">
        <f>VLOOKUP($C83,工作表2!$A$2:$N$138,13,0)</f>
        <v>0</v>
      </c>
      <c r="O83" s="2">
        <f>VLOOKUP($C83,工作表2!$A$2:$N$138,14,0)</f>
        <v>0</v>
      </c>
    </row>
    <row r="84" spans="1:15">
      <c r="A84" s="1">
        <v>40</v>
      </c>
      <c r="B84" s="16" t="s">
        <v>429</v>
      </c>
      <c r="C84" s="66" t="str">
        <f>VLOOKUP('[9]國高中組綠能科技+社會照顧頒獎表'!$F16,'[9]綠能科技(國)'!$1:$1048576,2,0)</f>
        <v>TWJG18026</v>
      </c>
      <c r="D84" s="2" t="str">
        <f>VLOOKUP('[9]國高中組綠能科技+社會照顧頒獎表'!$F16,'[9]綠能科技(國)'!$1:$1048576,3,0)</f>
        <v>環保肥皂刨絲機</v>
      </c>
      <c r="E84" s="81"/>
      <c r="F84" s="2" t="str">
        <f>VLOOKUP($C84,工作表2!$A$2:$N$138,5,0)</f>
        <v>李冠暵</v>
      </c>
      <c r="G84" s="2" t="str">
        <f>VLOOKUP($C84,工作表2!$A$2:$N$138,6,0)</f>
        <v>宜蘭縣立國華國民中學</v>
      </c>
      <c r="H84" s="2" t="str">
        <f>VLOOKUP($C84,工作表2!$A$2:$N$138,7,0)</f>
        <v>施承亨</v>
      </c>
      <c r="I84" s="2" t="str">
        <f>VLOOKUP($C84,工作表2!$A$2:$N$138,8,0)</f>
        <v>宜蘭縣立國華國民中學</v>
      </c>
      <c r="J84" s="2">
        <f>VLOOKUP($C84,工作表2!$A$2:$N$138,9,0)</f>
        <v>0</v>
      </c>
      <c r="K84" s="2">
        <f>VLOOKUP($C84,工作表2!$A$2:$N$138,10,0)</f>
        <v>0</v>
      </c>
      <c r="L84" s="2" t="str">
        <f>VLOOKUP($C84,工作表2!$A$2:$N$138,11,0)</f>
        <v>闕文彬</v>
      </c>
      <c r="M84" s="2" t="str">
        <f>VLOOKUP($C84,工作表2!$A$2:$N$138,12,0)</f>
        <v>宜蘭縣立國華國民中學</v>
      </c>
      <c r="N84" s="2" t="str">
        <f>VLOOKUP($C84,工作表2!$A$2:$N$138,13,0)</f>
        <v>陳榮政</v>
      </c>
      <c r="O84" s="2" t="str">
        <f>VLOOKUP($C84,工作表2!$A$2:$N$138,14,0)</f>
        <v>宜蘭縣五結鄉學進國民小學</v>
      </c>
    </row>
    <row r="85" spans="1:15">
      <c r="A85" s="1">
        <v>41</v>
      </c>
      <c r="B85" s="16" t="s">
        <v>429</v>
      </c>
      <c r="C85" s="66" t="str">
        <f>VLOOKUP('[9]國高中組綠能科技+社會照顧頒獎表'!$F17,'[9]綠能科技(國)'!$1:$1048576,2,0)</f>
        <v>TWJG18034</v>
      </c>
      <c r="D85" s="2" t="str">
        <f>VLOOKUP('[9]國高中組綠能科技+社會照顧頒獎表'!$F17,'[9]綠能科技(國)'!$1:$1048576,3,0)</f>
        <v>太陽能空品燈</v>
      </c>
      <c r="E85" s="81"/>
      <c r="F85" s="2" t="str">
        <f>VLOOKUP($C85,工作表2!$A$2:$N$138,5,0)</f>
        <v>林家綺</v>
      </c>
      <c r="G85" s="2" t="str">
        <f>VLOOKUP($C85,工作表2!$A$2:$N$138,6,0)</f>
        <v>高雄市立文山高級中學國民中學部</v>
      </c>
      <c r="H85" s="2" t="str">
        <f>VLOOKUP($C85,工作表2!$A$2:$N$138,7,0)</f>
        <v>齊苡岑</v>
      </c>
      <c r="I85" s="2" t="str">
        <f>VLOOKUP($C85,工作表2!$A$2:$N$138,8,0)</f>
        <v>高雄市立文山高級中學國民中學部</v>
      </c>
      <c r="J85" s="2" t="str">
        <f>VLOOKUP($C85,工作表2!$A$2:$N$138,9,0)</f>
        <v>齊苡喬</v>
      </c>
      <c r="K85" s="2" t="str">
        <f>VLOOKUP($C85,工作表2!$A$2:$N$138,10,0)</f>
        <v>高雄市立文山高級中學國民中學部</v>
      </c>
      <c r="L85" s="2" t="str">
        <f>VLOOKUP($C85,工作表2!$A$2:$N$138,11,0)</f>
        <v>柯麗妃</v>
      </c>
      <c r="M85" s="2" t="str">
        <f>VLOOKUP($C85,工作表2!$A$2:$N$138,12,0)</f>
        <v>高雄市立文山高級中學</v>
      </c>
      <c r="N85" s="2" t="str">
        <f>VLOOKUP($C85,工作表2!$A$2:$N$138,13,0)</f>
        <v>翁雅琦</v>
      </c>
      <c r="O85" s="2" t="str">
        <f>VLOOKUP($C85,工作表2!$A$2:$N$138,14,0)</f>
        <v>高雄市立文山高級中學</v>
      </c>
    </row>
    <row r="86" spans="1:15">
      <c r="A86" s="1">
        <v>42</v>
      </c>
      <c r="B86" s="16" t="s">
        <v>429</v>
      </c>
      <c r="C86" s="66" t="str">
        <f>VLOOKUP('[9]國高中組綠能科技+社會照顧頒獎表'!$F18,'[9]綠能科技(國)'!$1:$1048576,2,0)</f>
        <v>TWJG18076</v>
      </c>
      <c r="D86" s="2" t="str">
        <f>VLOOKUP('[9]國高中組綠能科技+社會照顧頒獎表'!$F18,'[9]綠能科技(國)'!$1:$1048576,3,0)</f>
        <v>檯燈低頭感應器</v>
      </c>
      <c r="E86" s="81"/>
      <c r="F86" s="2" t="str">
        <f>VLOOKUP($C86,工作表2!$A$2:$N$138,5,0)</f>
        <v>張騰達</v>
      </c>
      <c r="G86" s="2" t="str">
        <f>VLOOKUP($C86,工作表2!$A$2:$N$138,6,0)</f>
        <v>花蓮縣立自強國民中學</v>
      </c>
      <c r="H86" s="2">
        <f>VLOOKUP($C86,工作表2!$A$2:$N$138,7,0)</f>
        <v>0</v>
      </c>
      <c r="I86" s="2">
        <f>VLOOKUP($C86,工作表2!$A$2:$N$138,8,0)</f>
        <v>0</v>
      </c>
      <c r="J86" s="2">
        <f>VLOOKUP($C86,工作表2!$A$2:$N$138,9,0)</f>
        <v>0</v>
      </c>
      <c r="K86" s="2">
        <f>VLOOKUP($C86,工作表2!$A$2:$N$138,10,0)</f>
        <v>0</v>
      </c>
      <c r="L86" s="2" t="str">
        <f>VLOOKUP($C86,工作表2!$A$2:$N$138,11,0)</f>
        <v>陳禹翔</v>
      </c>
      <c r="M86" s="2" t="str">
        <f>VLOOKUP($C86,工作表2!$A$2:$N$138,12,0)</f>
        <v>花蓮縣立自強國民中學</v>
      </c>
      <c r="N86" s="2">
        <f>VLOOKUP($C86,工作表2!$A$2:$N$138,13,0)</f>
        <v>0</v>
      </c>
      <c r="O86" s="2">
        <f>VLOOKUP($C86,工作表2!$A$2:$N$138,14,0)</f>
        <v>0</v>
      </c>
    </row>
    <row r="87" spans="1:15" ht="7.5" customHeight="1">
      <c r="F87" s="2" t="e">
        <f>VLOOKUP($C87,工作表2!$A$2:$N$138,5,0)</f>
        <v>#N/A</v>
      </c>
      <c r="G87" s="2" t="e">
        <f>VLOOKUP($C87,工作表2!$A$2:$N$138,6,0)</f>
        <v>#N/A</v>
      </c>
      <c r="H87" s="2" t="e">
        <f>VLOOKUP($C87,工作表2!$A$2:$N$138,7,0)</f>
        <v>#N/A</v>
      </c>
      <c r="I87" s="2" t="e">
        <f>VLOOKUP($C87,工作表2!$A$2:$N$138,8,0)</f>
        <v>#N/A</v>
      </c>
      <c r="J87" s="2" t="e">
        <f>VLOOKUP($C87,工作表2!$A$2:$N$138,9,0)</f>
        <v>#N/A</v>
      </c>
      <c r="K87" s="2" t="e">
        <f>VLOOKUP($C87,工作表2!$A$2:$N$138,10,0)</f>
        <v>#N/A</v>
      </c>
      <c r="L87" s="2" t="e">
        <f>VLOOKUP($C87,工作表2!$A$2:$N$138,11,0)</f>
        <v>#N/A</v>
      </c>
      <c r="M87" s="2" t="e">
        <f>VLOOKUP($C87,工作表2!$A$2:$N$138,12,0)</f>
        <v>#N/A</v>
      </c>
      <c r="N87" s="2" t="e">
        <f>VLOOKUP($C87,工作表2!$A$2:$N$138,13,0)</f>
        <v>#N/A</v>
      </c>
      <c r="O87" s="2" t="e">
        <f>VLOOKUP($C87,工作表2!$A$2:$N$138,14,0)</f>
        <v>#N/A</v>
      </c>
    </row>
    <row r="88" spans="1:15">
      <c r="A88" s="1">
        <v>1</v>
      </c>
      <c r="B88" s="17" t="s">
        <v>503</v>
      </c>
      <c r="C88" s="67" t="s">
        <v>504</v>
      </c>
      <c r="D88" s="2" t="s">
        <v>505</v>
      </c>
      <c r="E88" s="81" t="s">
        <v>376</v>
      </c>
      <c r="F88" s="2" t="str">
        <f>VLOOKUP($C88,工作表2!$A$2:$N$138,5,0)</f>
        <v>吳帛諺</v>
      </c>
      <c r="G88" s="2" t="str">
        <f>VLOOKUP($C88,工作表2!$A$2:$N$138,6,0)</f>
        <v>宜蘭縣立宜蘭國民中學</v>
      </c>
      <c r="H88" s="2" t="str">
        <f>VLOOKUP($C88,工作表2!$A$2:$N$138,7,0)</f>
        <v>陳沛均</v>
      </c>
      <c r="I88" s="2" t="str">
        <f>VLOOKUP($C88,工作表2!$A$2:$N$138,8,0)</f>
        <v>宜蘭縣立宜蘭國民中學</v>
      </c>
      <c r="J88" s="2">
        <f>VLOOKUP($C88,工作表2!$A$2:$N$138,9,0)</f>
        <v>0</v>
      </c>
      <c r="K88" s="2">
        <f>VLOOKUP($C88,工作表2!$A$2:$N$138,10,0)</f>
        <v>0</v>
      </c>
      <c r="L88" s="2" t="str">
        <f>VLOOKUP($C88,工作表2!$A$2:$N$138,11,0)</f>
        <v>吳宛如</v>
      </c>
      <c r="M88" s="2" t="str">
        <f>VLOOKUP($C88,工作表2!$A$2:$N$138,12,0)</f>
        <v>宜蘭縣立宜蘭國民中學</v>
      </c>
      <c r="N88" s="2" t="str">
        <f>VLOOKUP($C88,工作表2!$A$2:$N$138,13,0)</f>
        <v>吳宛如</v>
      </c>
      <c r="O88" s="2" t="str">
        <f>VLOOKUP($C88,工作表2!$A$2:$N$138,14,0)</f>
        <v>宜蘭縣立宜蘭國民中學</v>
      </c>
    </row>
    <row r="89" spans="1:15">
      <c r="A89" s="1">
        <v>2</v>
      </c>
      <c r="B89" s="17" t="s">
        <v>503</v>
      </c>
      <c r="C89" s="67" t="s">
        <v>506</v>
      </c>
      <c r="D89" s="2" t="s">
        <v>507</v>
      </c>
      <c r="E89" s="81"/>
      <c r="F89" s="2" t="str">
        <f>VLOOKUP($C89,工作表2!$A$2:$N$138,5,0)</f>
        <v>吳翎瑄</v>
      </c>
      <c r="G89" s="2" t="str">
        <f>VLOOKUP($C89,工作表2!$A$2:$N$138,6,0)</f>
        <v>新北市立達觀國民中小學</v>
      </c>
      <c r="H89" s="2" t="str">
        <f>VLOOKUP($C89,工作表2!$A$2:$N$138,7,0)</f>
        <v>林瑀璦</v>
      </c>
      <c r="I89" s="2" t="str">
        <f>VLOOKUP($C89,工作表2!$A$2:$N$138,8,0)</f>
        <v>新北市立達觀國民中小學</v>
      </c>
      <c r="J89" s="2" t="str">
        <f>VLOOKUP($C89,工作表2!$A$2:$N$138,9,0)</f>
        <v>古佑婷</v>
      </c>
      <c r="K89" s="2" t="str">
        <f>VLOOKUP($C89,工作表2!$A$2:$N$138,10,0)</f>
        <v>新北市立達觀國民中小學</v>
      </c>
      <c r="L89" s="2" t="str">
        <f>VLOOKUP($C89,工作表2!$A$2:$N$138,11,0)</f>
        <v>羅于堯</v>
      </c>
      <c r="M89" s="2" t="str">
        <f>VLOOKUP($C89,工作表2!$A$2:$N$138,12,0)</f>
        <v>新北市立達觀國民中小學</v>
      </c>
      <c r="N89" s="2" t="str">
        <f>VLOOKUP($C89,工作表2!$A$2:$N$138,13,0)</f>
        <v>莊剛名</v>
      </c>
      <c r="O89" s="2" t="str">
        <f>VLOOKUP($C89,工作表2!$A$2:$N$138,14,0)</f>
        <v>新北市立達觀國民中小學</v>
      </c>
    </row>
    <row r="90" spans="1:15">
      <c r="A90" s="1">
        <v>3</v>
      </c>
      <c r="B90" s="17" t="s">
        <v>503</v>
      </c>
      <c r="C90" s="67" t="s">
        <v>508</v>
      </c>
      <c r="D90" s="2" t="s">
        <v>509</v>
      </c>
      <c r="E90" s="81"/>
      <c r="F90" s="2" t="str">
        <f>VLOOKUP($C90,工作表2!$A$2:$N$138,5,0)</f>
        <v>廖敏秀</v>
      </c>
      <c r="G90" s="2" t="str">
        <f>VLOOKUP($C90,工作表2!$A$2:$N$138,6,0)</f>
        <v>新北市私立南山高級中學</v>
      </c>
      <c r="H90" s="2" t="str">
        <f>VLOOKUP($C90,工作表2!$A$2:$N$138,7,0)</f>
        <v>許愛恩</v>
      </c>
      <c r="I90" s="2" t="str">
        <f>VLOOKUP($C90,工作表2!$A$2:$N$138,8,0)</f>
        <v>新北市私立南山高級中學</v>
      </c>
      <c r="J90" s="2" t="str">
        <f>VLOOKUP($C90,工作表2!$A$2:$N$138,9,0)</f>
        <v>廖璦妮</v>
      </c>
      <c r="K90" s="2" t="str">
        <f>VLOOKUP($C90,工作表2!$A$2:$N$138,10,0)</f>
        <v>新北市私立南山高級中學</v>
      </c>
      <c r="L90" s="2" t="str">
        <f>VLOOKUP($C90,工作表2!$A$2:$N$138,11,0)</f>
        <v>林政煌</v>
      </c>
      <c r="M90" s="2" t="str">
        <f>VLOOKUP($C90,工作表2!$A$2:$N$138,12,0)</f>
        <v>新北市私立南山高級中學</v>
      </c>
      <c r="N90" s="2">
        <f>VLOOKUP($C90,工作表2!$A$2:$N$138,13,0)</f>
        <v>0</v>
      </c>
      <c r="O90" s="2">
        <f>VLOOKUP($C90,工作表2!$A$2:$N$138,14,0)</f>
        <v>0</v>
      </c>
    </row>
    <row r="91" spans="1:15">
      <c r="A91" s="1">
        <v>4</v>
      </c>
      <c r="B91" s="17" t="s">
        <v>503</v>
      </c>
      <c r="C91" s="67" t="s">
        <v>510</v>
      </c>
      <c r="D91" s="2" t="s">
        <v>511</v>
      </c>
      <c r="E91" s="81"/>
      <c r="F91" s="2" t="str">
        <f>VLOOKUP($C91,工作表2!$A$2:$N$138,5,0)</f>
        <v>方昱達</v>
      </c>
      <c r="G91" s="2" t="str">
        <f>VLOOKUP($C91,工作表2!$A$2:$N$138,6,0)</f>
        <v>高雄市苓雅國民中學</v>
      </c>
      <c r="H91" s="2" t="str">
        <f>VLOOKUP($C91,工作表2!$A$2:$N$138,7,0)</f>
        <v>賴宇晟</v>
      </c>
      <c r="I91" s="2" t="str">
        <f>VLOOKUP($C91,工作表2!$A$2:$N$138,8,0)</f>
        <v>高雄市苓雅國民中學</v>
      </c>
      <c r="J91" s="2" t="str">
        <f>VLOOKUP($C91,工作表2!$A$2:$N$138,9,0)</f>
        <v>陳祺幃</v>
      </c>
      <c r="K91" s="2" t="str">
        <f>VLOOKUP($C91,工作表2!$A$2:$N$138,10,0)</f>
        <v>高雄市苓雅國民中學</v>
      </c>
      <c r="L91" s="2" t="str">
        <f>VLOOKUP($C91,工作表2!$A$2:$N$138,11,0)</f>
        <v>葉政皇</v>
      </c>
      <c r="M91" s="2" t="str">
        <f>VLOOKUP($C91,工作表2!$A$2:$N$138,12,0)</f>
        <v>高雄市苓雅國民中學</v>
      </c>
      <c r="N91" s="2" t="str">
        <f>VLOOKUP($C91,工作表2!$A$2:$N$138,13,0)</f>
        <v>曾維雄</v>
      </c>
      <c r="O91" s="2" t="str">
        <f>VLOOKUP($C91,工作表2!$A$2:$N$138,14,0)</f>
        <v>高雄高工</v>
      </c>
    </row>
    <row r="92" spans="1:15">
      <c r="A92" s="1">
        <v>5</v>
      </c>
      <c r="B92" s="17" t="s">
        <v>503</v>
      </c>
      <c r="C92" s="67" t="s">
        <v>512</v>
      </c>
      <c r="D92" s="2" t="s">
        <v>513</v>
      </c>
      <c r="E92" s="81"/>
      <c r="F92" s="2" t="str">
        <f>VLOOKUP($C92,工作表2!$A$2:$N$138,5,0)</f>
        <v>陳芊華</v>
      </c>
      <c r="G92" s="2" t="str">
        <f>VLOOKUP($C92,工作表2!$A$2:$N$138,6,0)</f>
        <v>花蓮縣立壽豐國民中學</v>
      </c>
      <c r="H92" s="2" t="str">
        <f>VLOOKUP($C92,工作表2!$A$2:$N$138,7,0)</f>
        <v>黃楊琪</v>
      </c>
      <c r="I92" s="2" t="str">
        <f>VLOOKUP($C92,工作表2!$A$2:$N$138,8,0)</f>
        <v>花蓮縣立壽豐國民中學</v>
      </c>
      <c r="J92" s="2" t="str">
        <f>VLOOKUP($C92,工作表2!$A$2:$N$138,9,0)</f>
        <v>姚子淵</v>
      </c>
      <c r="K92" s="2" t="str">
        <f>VLOOKUP($C92,工作表2!$A$2:$N$138,10,0)</f>
        <v>花蓮縣立壽豐國民中學</v>
      </c>
      <c r="L92" s="2" t="str">
        <f>VLOOKUP($C92,工作表2!$A$2:$N$138,11,0)</f>
        <v>陳錦松</v>
      </c>
      <c r="M92" s="2" t="str">
        <f>VLOOKUP($C92,工作表2!$A$2:$N$138,12,0)</f>
        <v>花蓮縣立壽豐國民中學</v>
      </c>
      <c r="N92" s="2" t="str">
        <f>VLOOKUP($C92,工作表2!$A$2:$N$138,13,0)</f>
        <v>陳霈語</v>
      </c>
      <c r="O92" s="2" t="str">
        <f>VLOOKUP($C92,工作表2!$A$2:$N$138,14,0)</f>
        <v>花蓮縣立壽豐國民中學</v>
      </c>
    </row>
    <row r="93" spans="1:15">
      <c r="A93" s="1">
        <v>6</v>
      </c>
      <c r="B93" s="17" t="s">
        <v>503</v>
      </c>
      <c r="C93" s="67" t="s">
        <v>514</v>
      </c>
      <c r="D93" s="2" t="s">
        <v>515</v>
      </c>
      <c r="E93" s="81"/>
      <c r="F93" s="2" t="str">
        <f>VLOOKUP($C93,工作表2!$A$2:$N$138,5,0)</f>
        <v>呂侑叡</v>
      </c>
      <c r="G93" s="2" t="str">
        <f>VLOOKUP($C93,工作表2!$A$2:$N$138,6,0)</f>
        <v>嘉義市立北興國民中學</v>
      </c>
      <c r="H93" s="2" t="str">
        <f>VLOOKUP($C93,工作表2!$A$2:$N$138,7,0)</f>
        <v>陳彥樺</v>
      </c>
      <c r="I93" s="2" t="str">
        <f>VLOOKUP($C93,工作表2!$A$2:$N$138,8,0)</f>
        <v>嘉義市立北興國民中學</v>
      </c>
      <c r="J93" s="2" t="str">
        <f>VLOOKUP($C93,工作表2!$A$2:$N$138,9,0)</f>
        <v>黃亮昕</v>
      </c>
      <c r="K93" s="2" t="str">
        <f>VLOOKUP($C93,工作表2!$A$2:$N$138,10,0)</f>
        <v>嘉義市立北興國民中學</v>
      </c>
      <c r="L93" s="2" t="str">
        <f>VLOOKUP($C93,工作表2!$A$2:$N$138,11,0)</f>
        <v>楊心淵</v>
      </c>
      <c r="M93" s="2" t="str">
        <f>VLOOKUP($C93,工作表2!$A$2:$N$138,12,0)</f>
        <v>嘉義市立北興國民中學</v>
      </c>
      <c r="N93" s="2" t="str">
        <f>VLOOKUP($C93,工作表2!$A$2:$N$138,13,0)</f>
        <v>陳世忠</v>
      </c>
      <c r="O93" s="2" t="str">
        <f>VLOOKUP($C93,工作表2!$A$2:$N$138,14,0)</f>
        <v>嘉義市立北興國民中學</v>
      </c>
    </row>
    <row r="94" spans="1:15">
      <c r="A94" s="1">
        <v>7</v>
      </c>
      <c r="B94" s="17" t="s">
        <v>503</v>
      </c>
      <c r="C94" s="67" t="s">
        <v>516</v>
      </c>
      <c r="D94" s="2" t="s">
        <v>517</v>
      </c>
      <c r="E94" s="81"/>
      <c r="F94" s="2" t="str">
        <f>VLOOKUP($C94,工作表2!$A$2:$N$138,5,0)</f>
        <v>林珈安</v>
      </c>
      <c r="G94" s="2" t="str">
        <f>VLOOKUP($C94,工作表2!$A$2:$N$138,6,0)</f>
        <v>宜蘭縣立羅東國民中學</v>
      </c>
      <c r="H94" s="2" t="str">
        <f>VLOOKUP($C94,工作表2!$A$2:$N$138,7,0)</f>
        <v>陳鍇灝</v>
      </c>
      <c r="I94" s="2" t="str">
        <f>VLOOKUP($C94,工作表2!$A$2:$N$138,8,0)</f>
        <v>宜蘭縣立羅東國民中學</v>
      </c>
      <c r="J94" s="2">
        <f>VLOOKUP($C94,工作表2!$A$2:$N$138,9,0)</f>
        <v>0</v>
      </c>
      <c r="K94" s="2">
        <f>VLOOKUP($C94,工作表2!$A$2:$N$138,10,0)</f>
        <v>0</v>
      </c>
      <c r="L94" s="2" t="str">
        <f>VLOOKUP($C94,工作表2!$A$2:$N$138,11,0)</f>
        <v>許瑋航</v>
      </c>
      <c r="M94" s="2" t="str">
        <f>VLOOKUP($C94,工作表2!$A$2:$N$138,12,0)</f>
        <v>宜蘭縣立羅東國民中學</v>
      </c>
      <c r="N94" s="2" t="str">
        <f>VLOOKUP($C94,工作表2!$A$2:$N$138,13,0)</f>
        <v>吳嵩慶</v>
      </c>
      <c r="O94" s="2" t="str">
        <f>VLOOKUP($C94,工作表2!$A$2:$N$138,14,0)</f>
        <v>宜蘭縣立羅東國民中學</v>
      </c>
    </row>
    <row r="95" spans="1:15">
      <c r="A95" s="1">
        <v>8</v>
      </c>
      <c r="B95" s="17" t="s">
        <v>503</v>
      </c>
      <c r="C95" s="67" t="s">
        <v>518</v>
      </c>
      <c r="D95" s="2" t="s">
        <v>519</v>
      </c>
      <c r="E95" s="81"/>
      <c r="F95" s="2" t="str">
        <f>VLOOKUP($C95,工作表2!$A$2:$N$138,5,0)</f>
        <v>莊博琛</v>
      </c>
      <c r="G95" s="2" t="str">
        <f>VLOOKUP($C95,工作表2!$A$2:$N$138,6,0)</f>
        <v>桃園市私立六和高級中學</v>
      </c>
      <c r="H95" s="2" t="str">
        <f>VLOOKUP($C95,工作表2!$A$2:$N$138,7,0)</f>
        <v>莊凱博</v>
      </c>
      <c r="I95" s="2" t="str">
        <f>VLOOKUP($C95,工作表2!$A$2:$N$138,8,0)</f>
        <v>桃園市私立六和高級中學</v>
      </c>
      <c r="J95" s="2" t="str">
        <f>VLOOKUP($C95,工作表2!$A$2:$N$138,9,0)</f>
        <v>李聿風</v>
      </c>
      <c r="K95" s="2" t="str">
        <f>VLOOKUP($C95,工作表2!$A$2:$N$138,10,0)</f>
        <v>桃園市私立六和高級中學</v>
      </c>
      <c r="L95" s="2" t="str">
        <f>VLOOKUP($C95,工作表2!$A$2:$N$138,11,0)</f>
        <v>張慧玲</v>
      </c>
      <c r="M95" s="2" t="str">
        <f>VLOOKUP($C95,工作表2!$A$2:$N$138,12,0)</f>
        <v>桃園市私立六和高級中學</v>
      </c>
      <c r="N95" s="2">
        <f>VLOOKUP($C95,工作表2!$A$2:$N$138,13,0)</f>
        <v>0</v>
      </c>
      <c r="O95" s="2">
        <f>VLOOKUP($C95,工作表2!$A$2:$N$138,14,0)</f>
        <v>0</v>
      </c>
    </row>
    <row r="96" spans="1:15">
      <c r="A96" s="1">
        <v>9</v>
      </c>
      <c r="B96" s="17" t="s">
        <v>503</v>
      </c>
      <c r="C96" s="67" t="s">
        <v>520</v>
      </c>
      <c r="D96" s="2" t="s">
        <v>521</v>
      </c>
      <c r="E96" s="81"/>
      <c r="F96" s="2" t="str">
        <f>VLOOKUP($C96,工作表2!$A$2:$N$138,5,0)</f>
        <v>陳仲傑</v>
      </c>
      <c r="G96" s="2" t="str">
        <f>VLOOKUP($C96,工作表2!$A$2:$N$138,6,0)</f>
        <v>嘉義市立民生國民中學</v>
      </c>
      <c r="H96" s="2">
        <f>VLOOKUP($C96,工作表2!$A$2:$N$138,7,0)</f>
        <v>0</v>
      </c>
      <c r="I96" s="2">
        <f>VLOOKUP($C96,工作表2!$A$2:$N$138,8,0)</f>
        <v>0</v>
      </c>
      <c r="J96" s="2">
        <f>VLOOKUP($C96,工作表2!$A$2:$N$138,9,0)</f>
        <v>0</v>
      </c>
      <c r="K96" s="2">
        <f>VLOOKUP($C96,工作表2!$A$2:$N$138,10,0)</f>
        <v>0</v>
      </c>
      <c r="L96" s="2" t="str">
        <f>VLOOKUP($C96,工作表2!$A$2:$N$138,11,0)</f>
        <v>陳淑瑤</v>
      </c>
      <c r="M96" s="2" t="str">
        <f>VLOOKUP($C96,工作表2!$A$2:$N$138,12,0)</f>
        <v>吳鳳科技大學</v>
      </c>
      <c r="N96" s="2" t="str">
        <f>VLOOKUP($C96,工作表2!$A$2:$N$138,13,0)</f>
        <v>陳建宏</v>
      </c>
      <c r="O96" s="2" t="str">
        <f>VLOOKUP($C96,工作表2!$A$2:$N$138,14,0)</f>
        <v>嘉義市立民生國民中學</v>
      </c>
    </row>
    <row r="97" spans="1:15">
      <c r="A97" s="1">
        <v>10</v>
      </c>
      <c r="B97" s="17" t="s">
        <v>503</v>
      </c>
      <c r="C97" s="67" t="s">
        <v>522</v>
      </c>
      <c r="D97" s="2" t="s">
        <v>523</v>
      </c>
      <c r="E97" s="81"/>
      <c r="F97" s="2" t="str">
        <f>VLOOKUP($C97,工作表2!$A$2:$N$138,5,0)</f>
        <v>許峻祥</v>
      </c>
      <c r="G97" s="2" t="str">
        <f>VLOOKUP($C97,工作表2!$A$2:$N$138,6,0)</f>
        <v>嘉義市立北興國民中學</v>
      </c>
      <c r="H97" s="2">
        <f>VLOOKUP($C97,工作表2!$A$2:$N$138,7,0)</f>
        <v>0</v>
      </c>
      <c r="I97" s="2">
        <f>VLOOKUP($C97,工作表2!$A$2:$N$138,8,0)</f>
        <v>0</v>
      </c>
      <c r="J97" s="2">
        <f>VLOOKUP($C97,工作表2!$A$2:$N$138,9,0)</f>
        <v>0</v>
      </c>
      <c r="K97" s="2">
        <f>VLOOKUP($C97,工作表2!$A$2:$N$138,10,0)</f>
        <v>0</v>
      </c>
      <c r="L97" s="2" t="str">
        <f>VLOOKUP($C97,工作表2!$A$2:$N$138,11,0)</f>
        <v>楊心淵</v>
      </c>
      <c r="M97" s="2" t="str">
        <f>VLOOKUP($C97,工作表2!$A$2:$N$138,12,0)</f>
        <v>嘉義市立北興國民中學</v>
      </c>
      <c r="N97" s="2" t="str">
        <f>VLOOKUP($C97,工作表2!$A$2:$N$138,13,0)</f>
        <v>陳世忠</v>
      </c>
      <c r="O97" s="2" t="str">
        <f>VLOOKUP($C97,工作表2!$A$2:$N$138,14,0)</f>
        <v>嘉義市立北興國民中學</v>
      </c>
    </row>
    <row r="98" spans="1:15">
      <c r="A98" s="1">
        <v>11</v>
      </c>
      <c r="B98" s="17" t="s">
        <v>503</v>
      </c>
      <c r="C98" s="67" t="s">
        <v>524</v>
      </c>
      <c r="D98" s="2" t="s">
        <v>525</v>
      </c>
      <c r="E98" s="81"/>
      <c r="F98" s="2" t="str">
        <f>VLOOKUP($C98,工作表2!$A$2:$N$138,5,0)</f>
        <v>李梓瑋</v>
      </c>
      <c r="G98" s="2" t="str">
        <f>VLOOKUP($C98,工作表2!$A$2:$N$138,6,0)</f>
        <v>宜蘭縣立冬山國民中學</v>
      </c>
      <c r="H98" s="2">
        <f>VLOOKUP($C98,工作表2!$A$2:$N$138,7,0)</f>
        <v>0</v>
      </c>
      <c r="I98" s="2">
        <f>VLOOKUP($C98,工作表2!$A$2:$N$138,8,0)</f>
        <v>0</v>
      </c>
      <c r="J98" s="2">
        <f>VLOOKUP($C98,工作表2!$A$2:$N$138,9,0)</f>
        <v>0</v>
      </c>
      <c r="K98" s="2">
        <f>VLOOKUP($C98,工作表2!$A$2:$N$138,10,0)</f>
        <v>0</v>
      </c>
      <c r="L98" s="2" t="str">
        <f>VLOOKUP($C98,工作表2!$A$2:$N$138,11,0)</f>
        <v>林坤生</v>
      </c>
      <c r="M98" s="2" t="str">
        <f>VLOOKUP($C98,工作表2!$A$2:$N$138,12,0)</f>
        <v>宜蘭縣立冬山國民中學</v>
      </c>
      <c r="N98" s="2">
        <f>VLOOKUP($C98,工作表2!$A$2:$N$138,13,0)</f>
        <v>0</v>
      </c>
      <c r="O98" s="2">
        <f>VLOOKUP($C98,工作表2!$A$2:$N$138,14,0)</f>
        <v>0</v>
      </c>
    </row>
    <row r="99" spans="1:15">
      <c r="A99" s="1">
        <v>12</v>
      </c>
      <c r="B99" s="17" t="s">
        <v>503</v>
      </c>
      <c r="C99" s="67" t="s">
        <v>526</v>
      </c>
      <c r="D99" s="2" t="s">
        <v>527</v>
      </c>
      <c r="E99" s="81"/>
      <c r="F99" s="2" t="str">
        <f>VLOOKUP($C99,工作表2!$A$2:$N$138,5,0)</f>
        <v>葉治呈</v>
      </c>
      <c r="G99" s="2" t="str">
        <f>VLOOKUP($C99,工作表2!$A$2:$N$138,6,0)</f>
        <v>高雄市立明華國民中學</v>
      </c>
      <c r="H99" s="2" t="str">
        <f>VLOOKUP($C99,工作表2!$A$2:$N$138,7,0)</f>
        <v>梁景登</v>
      </c>
      <c r="I99" s="2" t="str">
        <f>VLOOKUP($C99,工作表2!$A$2:$N$138,8,0)</f>
        <v>國立高雄師範大學附屬高級中學部</v>
      </c>
      <c r="J99" s="2" t="str">
        <f>VLOOKUP($C99,工作表2!$A$2:$N$138,9,0)</f>
        <v>柯芝庭</v>
      </c>
      <c r="K99" s="2" t="str">
        <f>VLOOKUP($C99,工作表2!$A$2:$N$138,10,0)</f>
        <v>高雄市立大灣國民中學</v>
      </c>
      <c r="L99" s="2" t="str">
        <f>VLOOKUP($C99,工作表2!$A$2:$N$138,11,0)</f>
        <v>楊晴媛</v>
      </c>
      <c r="M99" s="2" t="str">
        <f>VLOOKUP($C99,工作表2!$A$2:$N$138,12,0)</f>
        <v>高雄市立明華國民中學</v>
      </c>
      <c r="N99" s="2" t="str">
        <f>VLOOKUP($C99,工作表2!$A$2:$N$138,13,0)</f>
        <v>蘇美文</v>
      </c>
      <c r="O99" s="2" t="str">
        <f>VLOOKUP($C99,工作表2!$A$2:$N$138,14,0)</f>
        <v>高雄市鼓山區龍華國民小學</v>
      </c>
    </row>
    <row r="100" spans="1:15">
      <c r="A100" s="1">
        <v>13</v>
      </c>
      <c r="B100" s="17" t="s">
        <v>503</v>
      </c>
      <c r="C100" s="67" t="s">
        <v>528</v>
      </c>
      <c r="D100" s="2" t="s">
        <v>529</v>
      </c>
      <c r="E100" s="81"/>
      <c r="F100" s="2" t="str">
        <f>VLOOKUP($C100,工作表2!$A$2:$N$138,5,0)</f>
        <v>吳承祐</v>
      </c>
      <c r="G100" s="2" t="str">
        <f>VLOOKUP($C100,工作表2!$A$2:$N$138,6,0)</f>
        <v>嘉義縣立水上國民中學</v>
      </c>
      <c r="H100" s="2" t="str">
        <f>VLOOKUP($C100,工作表2!$A$2:$N$138,7,0)</f>
        <v>李冠佑</v>
      </c>
      <c r="I100" s="2" t="str">
        <f>VLOOKUP($C100,工作表2!$A$2:$N$138,8,0)</f>
        <v>嘉義縣立水上國民中學</v>
      </c>
      <c r="J100" s="2" t="str">
        <f>VLOOKUP($C100,工作表2!$A$2:$N$138,9,0)</f>
        <v>李右塏</v>
      </c>
      <c r="K100" s="2" t="str">
        <f>VLOOKUP($C100,工作表2!$A$2:$N$138,10,0)</f>
        <v>嘉義縣立水上國民中學</v>
      </c>
      <c r="L100" s="2" t="str">
        <f>VLOOKUP($C100,工作表2!$A$2:$N$138,11,0)</f>
        <v>楊容</v>
      </c>
      <c r="M100" s="2" t="str">
        <f>VLOOKUP($C100,工作表2!$A$2:$N$138,12,0)</f>
        <v>嘉義縣立水上國民中學</v>
      </c>
      <c r="N100" s="2">
        <f>VLOOKUP($C100,工作表2!$A$2:$N$138,13,0)</f>
        <v>0</v>
      </c>
      <c r="O100" s="2">
        <f>VLOOKUP($C100,工作表2!$A$2:$N$138,14,0)</f>
        <v>0</v>
      </c>
    </row>
    <row r="101" spans="1:15">
      <c r="A101" s="1">
        <v>14</v>
      </c>
      <c r="B101" s="17" t="s">
        <v>503</v>
      </c>
      <c r="C101" s="67" t="s">
        <v>530</v>
      </c>
      <c r="D101" s="2" t="s">
        <v>531</v>
      </c>
      <c r="E101" s="81"/>
      <c r="F101" s="2" t="str">
        <f>VLOOKUP($C101,工作表2!$A$2:$N$138,5,0)</f>
        <v>王祥丞</v>
      </c>
      <c r="G101" s="2" t="str">
        <f>VLOOKUP($C101,工作表2!$A$2:$N$138,6,0)</f>
        <v>慈濟學校財團法人慈濟大學附屬高級中學</v>
      </c>
      <c r="H101" s="2" t="str">
        <f>VLOOKUP($C101,工作表2!$A$2:$N$138,7,0)</f>
        <v>許琪恩</v>
      </c>
      <c r="I101" s="2" t="str">
        <f>VLOOKUP($C101,工作表2!$A$2:$N$138,8,0)</f>
        <v>慈濟學校財團法人慈濟大學附屬高級中學</v>
      </c>
      <c r="J101" s="2" t="str">
        <f>VLOOKUP($C101,工作表2!$A$2:$N$138,9,0)</f>
        <v>呂紹濬</v>
      </c>
      <c r="K101" s="2" t="str">
        <f>VLOOKUP($C101,工作表2!$A$2:$N$138,10,0)</f>
        <v>慈濟學校財團法人慈濟大學附屬高級中學</v>
      </c>
      <c r="L101" s="2" t="str">
        <f>VLOOKUP($C101,工作表2!$A$2:$N$138,11,0)</f>
        <v>王虎</v>
      </c>
      <c r="M101" s="2" t="str">
        <f>VLOOKUP($C101,工作表2!$A$2:$N$138,12,0)</f>
        <v>花蓮縣立花崗國民中學</v>
      </c>
      <c r="N101" s="2">
        <f>VLOOKUP($C101,工作表2!$A$2:$N$138,13,0)</f>
        <v>0</v>
      </c>
      <c r="O101" s="2">
        <f>VLOOKUP($C101,工作表2!$A$2:$N$138,14,0)</f>
        <v>0</v>
      </c>
    </row>
    <row r="102" spans="1:15">
      <c r="A102" s="1">
        <v>15</v>
      </c>
      <c r="B102" s="17" t="s">
        <v>503</v>
      </c>
      <c r="C102" s="67" t="s">
        <v>532</v>
      </c>
      <c r="D102" s="2" t="s">
        <v>533</v>
      </c>
      <c r="E102" s="81"/>
      <c r="F102" s="2" t="str">
        <f>VLOOKUP($C102,工作表2!$A$2:$N$138,5,0)</f>
        <v>葉安哲</v>
      </c>
      <c r="G102" s="2" t="str">
        <f>VLOOKUP($C102,工作表2!$A$2:$N$138,6,0)</f>
        <v>新北市私立南山高級中學</v>
      </c>
      <c r="H102" s="2" t="str">
        <f>VLOOKUP($C102,工作表2!$A$2:$N$138,7,0)</f>
        <v>江建瑩</v>
      </c>
      <c r="I102" s="2" t="str">
        <f>VLOOKUP($C102,工作表2!$A$2:$N$138,8,0)</f>
        <v>新北市私立南山高級中學</v>
      </c>
      <c r="J102" s="2">
        <f>VLOOKUP($C102,工作表2!$A$2:$N$138,9,0)</f>
        <v>0</v>
      </c>
      <c r="K102" s="2">
        <f>VLOOKUP($C102,工作表2!$A$2:$N$138,10,0)</f>
        <v>0</v>
      </c>
      <c r="L102" s="2" t="str">
        <f>VLOOKUP($C102,工作表2!$A$2:$N$138,11,0)</f>
        <v>張文昇</v>
      </c>
      <c r="M102" s="2" t="str">
        <f>VLOOKUP($C102,工作表2!$A$2:$N$138,12,0)</f>
        <v>新北市私立南山高級中學</v>
      </c>
      <c r="N102" s="2">
        <f>VLOOKUP($C102,工作表2!$A$2:$N$138,13,0)</f>
        <v>0</v>
      </c>
      <c r="O102" s="2">
        <f>VLOOKUP($C102,工作表2!$A$2:$N$138,14,0)</f>
        <v>0</v>
      </c>
    </row>
    <row r="103" spans="1:15">
      <c r="A103" s="1">
        <v>16</v>
      </c>
      <c r="B103" s="17" t="s">
        <v>503</v>
      </c>
      <c r="C103" s="67" t="s">
        <v>534</v>
      </c>
      <c r="D103" s="2" t="s">
        <v>535</v>
      </c>
      <c r="E103" s="81"/>
      <c r="F103" s="2" t="str">
        <f>VLOOKUP($C103,工作表2!$A$2:$N$138,5,0)</f>
        <v>潘若玟</v>
      </c>
      <c r="G103" s="2" t="str">
        <f>VLOOKUP($C103,工作表2!$A$2:$N$138,6,0)</f>
        <v>宜蘭縣立宜蘭國民中學</v>
      </c>
      <c r="H103" s="2" t="str">
        <f>VLOOKUP($C103,工作表2!$A$2:$N$138,7,0)</f>
        <v>吳宗祐</v>
      </c>
      <c r="I103" s="2" t="str">
        <f>VLOOKUP($C103,工作表2!$A$2:$N$138,8,0)</f>
        <v>宜蘭縣立宜蘭國民中學</v>
      </c>
      <c r="J103" s="2" t="str">
        <f>VLOOKUP($C103,工作表2!$A$2:$N$138,9,0)</f>
        <v>陳靜萱</v>
      </c>
      <c r="K103" s="2" t="str">
        <f>VLOOKUP($C103,工作表2!$A$2:$N$138,10,0)</f>
        <v>宜蘭縣立宜蘭國民中學</v>
      </c>
      <c r="L103" s="2" t="str">
        <f>VLOOKUP($C103,工作表2!$A$2:$N$138,11,0)</f>
        <v>吳宛如</v>
      </c>
      <c r="M103" s="2" t="str">
        <f>VLOOKUP($C103,工作表2!$A$2:$N$138,12,0)</f>
        <v>宜蘭縣立宜蘭國民中學</v>
      </c>
      <c r="N103" s="2" t="str">
        <f>VLOOKUP($C103,工作表2!$A$2:$N$138,13,0)</f>
        <v>謝惠娟</v>
      </c>
      <c r="O103" s="2" t="str">
        <f>VLOOKUP($C103,工作表2!$A$2:$N$138,14,0)</f>
        <v>宜蘭縣立宜蘭國民中學</v>
      </c>
    </row>
    <row r="104" spans="1:15">
      <c r="A104" s="1">
        <v>17</v>
      </c>
      <c r="B104" s="17" t="s">
        <v>503</v>
      </c>
      <c r="C104" s="67" t="s">
        <v>536</v>
      </c>
      <c r="D104" s="2" t="s">
        <v>537</v>
      </c>
      <c r="E104" s="81"/>
      <c r="F104" s="2" t="str">
        <f>VLOOKUP($C104,工作表2!$A$2:$N$138,5,0)</f>
        <v>陳瑩臻</v>
      </c>
      <c r="G104" s="2" t="str">
        <f>VLOOKUP($C104,工作表2!$A$2:$N$138,6,0)</f>
        <v>新北市私立南山高級中學</v>
      </c>
      <c r="H104" s="2" t="str">
        <f>VLOOKUP($C104,工作表2!$A$2:$N$138,7,0)</f>
        <v>陳紹恩</v>
      </c>
      <c r="I104" s="2" t="str">
        <f>VLOOKUP($C104,工作表2!$A$2:$N$138,8,0)</f>
        <v>新北市私立南山高級中學</v>
      </c>
      <c r="J104" s="2">
        <f>VLOOKUP($C104,工作表2!$A$2:$N$138,9,0)</f>
        <v>0</v>
      </c>
      <c r="K104" s="2">
        <f>VLOOKUP($C104,工作表2!$A$2:$N$138,10,0)</f>
        <v>0</v>
      </c>
      <c r="L104" s="2" t="str">
        <f>VLOOKUP($C104,工作表2!$A$2:$N$138,11,0)</f>
        <v>張文昇</v>
      </c>
      <c r="M104" s="2" t="str">
        <f>VLOOKUP($C104,工作表2!$A$2:$N$138,12,0)</f>
        <v>新北市私立南山高級中學</v>
      </c>
      <c r="N104" s="2">
        <f>VLOOKUP($C104,工作表2!$A$2:$N$138,13,0)</f>
        <v>0</v>
      </c>
      <c r="O104" s="2">
        <f>VLOOKUP($C104,工作表2!$A$2:$N$138,14,0)</f>
        <v>0</v>
      </c>
    </row>
    <row r="105" spans="1:15">
      <c r="A105" s="1">
        <v>18</v>
      </c>
      <c r="B105" s="17" t="s">
        <v>503</v>
      </c>
      <c r="C105" s="67" t="s">
        <v>553</v>
      </c>
      <c r="D105" s="2" t="s">
        <v>552</v>
      </c>
      <c r="E105" s="81" t="s">
        <v>287</v>
      </c>
      <c r="F105" s="2" t="str">
        <f>VLOOKUP($C105,工作表2!$A$2:$N$138,5,0)</f>
        <v>李浚瑋</v>
      </c>
      <c r="G105" s="2" t="str">
        <f>VLOOKUP($C105,工作表2!$A$2:$N$138,6,0)</f>
        <v>桃園市立東安國民中學</v>
      </c>
      <c r="H105" s="2" t="str">
        <f>VLOOKUP($C105,工作表2!$A$2:$N$138,7,0)</f>
        <v>徐偉誌</v>
      </c>
      <c r="I105" s="2" t="str">
        <f>VLOOKUP($C105,工作表2!$A$2:$N$138,8,0)</f>
        <v>桃園市立東安國民中學</v>
      </c>
      <c r="J105" s="2" t="str">
        <f>VLOOKUP($C105,工作表2!$A$2:$N$138,9,0)</f>
        <v>徐偉誠</v>
      </c>
      <c r="K105" s="2" t="str">
        <f>VLOOKUP($C105,工作表2!$A$2:$N$138,10,0)</f>
        <v>桃園市立東安國民中學</v>
      </c>
      <c r="L105" s="2" t="str">
        <f>VLOOKUP($C105,工作表2!$A$2:$N$138,11,0)</f>
        <v>蔡佳伶</v>
      </c>
      <c r="M105" s="2" t="str">
        <f>VLOOKUP($C105,工作表2!$A$2:$N$138,12,0)</f>
        <v>桃園市立東安國民中學</v>
      </c>
      <c r="N105" s="2" t="str">
        <f>VLOOKUP($C105,工作表2!$A$2:$N$138,13,0)</f>
        <v>林國富</v>
      </c>
      <c r="O105" s="2" t="str">
        <f>VLOOKUP($C105,工作表2!$A$2:$N$138,14,0)</f>
        <v>桃園市立東安國民中學</v>
      </c>
    </row>
    <row r="106" spans="1:15">
      <c r="A106" s="1">
        <v>19</v>
      </c>
      <c r="B106" s="17" t="s">
        <v>503</v>
      </c>
      <c r="C106" s="67" t="s">
        <v>551</v>
      </c>
      <c r="D106" s="2" t="s">
        <v>550</v>
      </c>
      <c r="E106" s="81"/>
      <c r="F106" s="2" t="str">
        <f>VLOOKUP($C106,工作表2!$A$2:$N$138,5,0)</f>
        <v>林瑀璦</v>
      </c>
      <c r="G106" s="2" t="str">
        <f>VLOOKUP($C106,工作表2!$A$2:$N$138,6,0)</f>
        <v>新北市立達觀國民中小學</v>
      </c>
      <c r="H106" s="2" t="str">
        <f>VLOOKUP($C106,工作表2!$A$2:$N$138,7,0)</f>
        <v>吳翎瑄</v>
      </c>
      <c r="I106" s="2" t="str">
        <f>VLOOKUP($C106,工作表2!$A$2:$N$138,8,0)</f>
        <v>新北市立達觀國民中小學</v>
      </c>
      <c r="J106" s="2" t="str">
        <f>VLOOKUP($C106,工作表2!$A$2:$N$138,9,0)</f>
        <v>吳晨瑜</v>
      </c>
      <c r="K106" s="2" t="str">
        <f>VLOOKUP($C106,工作表2!$A$2:$N$138,10,0)</f>
        <v>新北市立達觀國民中小學</v>
      </c>
      <c r="L106" s="2" t="str">
        <f>VLOOKUP($C106,工作表2!$A$2:$N$138,11,0)</f>
        <v>羅于堯</v>
      </c>
      <c r="M106" s="2" t="str">
        <f>VLOOKUP($C106,工作表2!$A$2:$N$138,12,0)</f>
        <v>新北市立達觀國民中小學</v>
      </c>
      <c r="N106" s="2" t="str">
        <f>VLOOKUP($C106,工作表2!$A$2:$N$138,13,0)</f>
        <v>梁晃旗</v>
      </c>
      <c r="O106" s="2" t="str">
        <f>VLOOKUP($C106,工作表2!$A$2:$N$138,14,0)</f>
        <v>新北市立福和國民中學</v>
      </c>
    </row>
    <row r="107" spans="1:15">
      <c r="A107" s="1">
        <v>20</v>
      </c>
      <c r="B107" s="17" t="s">
        <v>503</v>
      </c>
      <c r="C107" s="67" t="s">
        <v>549</v>
      </c>
      <c r="D107" s="2" t="s">
        <v>548</v>
      </c>
      <c r="E107" s="81"/>
      <c r="F107" s="2" t="str">
        <f>VLOOKUP($C107,工作表2!$A$2:$N$138,5,0)</f>
        <v>鐘云彤</v>
      </c>
      <c r="G107" s="2" t="str">
        <f>VLOOKUP($C107,工作表2!$A$2:$N$138,6,0)</f>
        <v>宜蘭縣立宜蘭縣立宜蘭國民中學</v>
      </c>
      <c r="H107" s="2" t="str">
        <f>VLOOKUP($C107,工作表2!$A$2:$N$138,7,0)</f>
        <v>楊宜蓁</v>
      </c>
      <c r="I107" s="2" t="str">
        <f>VLOOKUP($C107,工作表2!$A$2:$N$138,8,0)</f>
        <v>宜蘭縣立宜蘭縣立宜蘭國民中學</v>
      </c>
      <c r="J107" s="2">
        <f>VLOOKUP($C107,工作表2!$A$2:$N$138,9,0)</f>
        <v>0</v>
      </c>
      <c r="K107" s="2">
        <f>VLOOKUP($C107,工作表2!$A$2:$N$138,10,0)</f>
        <v>0</v>
      </c>
      <c r="L107" s="2" t="str">
        <f>VLOOKUP($C107,工作表2!$A$2:$N$138,11,0)</f>
        <v>吳宛如</v>
      </c>
      <c r="M107" s="2" t="str">
        <f>VLOOKUP($C107,工作表2!$A$2:$N$138,12,0)</f>
        <v>宜蘭縣立宜蘭縣立宜蘭國民中學</v>
      </c>
      <c r="N107" s="2" t="str">
        <f>VLOOKUP($C107,工作表2!$A$2:$N$138,13,0)</f>
        <v>陳榮政</v>
      </c>
      <c r="O107" s="2" t="str">
        <f>VLOOKUP($C107,工作表2!$A$2:$N$138,14,0)</f>
        <v>宜蘭縣五結鄉學進國民小學</v>
      </c>
    </row>
    <row r="108" spans="1:15">
      <c r="A108" s="1">
        <v>21</v>
      </c>
      <c r="B108" s="17" t="s">
        <v>503</v>
      </c>
      <c r="C108" s="67" t="s">
        <v>547</v>
      </c>
      <c r="D108" s="2" t="s">
        <v>546</v>
      </c>
      <c r="E108" s="81"/>
      <c r="F108" s="2" t="str">
        <f>VLOOKUP($C108,工作表2!$A$2:$N$138,5,0)</f>
        <v>劉易澄</v>
      </c>
      <c r="G108" s="2" t="str">
        <f>VLOOKUP($C108,工作表2!$A$2:$N$138,6,0)</f>
        <v>宜蘭縣私立中道高級中學</v>
      </c>
      <c r="H108" s="2" t="str">
        <f>VLOOKUP($C108,工作表2!$A$2:$N$138,7,0)</f>
        <v>許柏陽</v>
      </c>
      <c r="I108" s="2" t="str">
        <f>VLOOKUP($C108,工作表2!$A$2:$N$138,8,0)</f>
        <v>宜蘭縣私立中道高級中學</v>
      </c>
      <c r="J108" s="2">
        <f>VLOOKUP($C108,工作表2!$A$2:$N$138,9,0)</f>
        <v>0</v>
      </c>
      <c r="K108" s="2">
        <f>VLOOKUP($C108,工作表2!$A$2:$N$138,10,0)</f>
        <v>0</v>
      </c>
      <c r="L108" s="2" t="str">
        <f>VLOOKUP($C108,工作表2!$A$2:$N$138,11,0)</f>
        <v>林秋明</v>
      </c>
      <c r="M108" s="2" t="str">
        <f>VLOOKUP($C108,工作表2!$A$2:$N$138,12,0)</f>
        <v>宜蘭縣私立中道高級中學</v>
      </c>
      <c r="N108" s="2">
        <f>VLOOKUP($C108,工作表2!$A$2:$N$138,13,0)</f>
        <v>0</v>
      </c>
      <c r="O108" s="2">
        <f>VLOOKUP($C108,工作表2!$A$2:$N$138,14,0)</f>
        <v>0</v>
      </c>
    </row>
    <row r="109" spans="1:15">
      <c r="A109" s="1">
        <v>22</v>
      </c>
      <c r="B109" s="17" t="s">
        <v>503</v>
      </c>
      <c r="C109" s="67" t="s">
        <v>545</v>
      </c>
      <c r="D109" s="2" t="s">
        <v>544</v>
      </c>
      <c r="E109" s="81"/>
      <c r="F109" s="2" t="str">
        <f>VLOOKUP($C109,工作表2!$A$2:$N$138,5,0)</f>
        <v>陳品豪</v>
      </c>
      <c r="G109" s="2" t="str">
        <f>VLOOKUP($C109,工作表2!$A$2:$N$138,6,0)</f>
        <v>宜蘭縣立國華國民中學</v>
      </c>
      <c r="H109" s="2" t="str">
        <f>VLOOKUP($C109,工作表2!$A$2:$N$138,7,0)</f>
        <v>李瑋傑</v>
      </c>
      <c r="I109" s="2" t="str">
        <f>VLOOKUP($C109,工作表2!$A$2:$N$138,8,0)</f>
        <v>宜蘭縣立國華國民中學</v>
      </c>
      <c r="J109" s="2">
        <f>VLOOKUP($C109,工作表2!$A$2:$N$138,9,0)</f>
        <v>0</v>
      </c>
      <c r="K109" s="2">
        <f>VLOOKUP($C109,工作表2!$A$2:$N$138,10,0)</f>
        <v>0</v>
      </c>
      <c r="L109" s="2" t="str">
        <f>VLOOKUP($C109,工作表2!$A$2:$N$138,11,0)</f>
        <v>闕文彬</v>
      </c>
      <c r="M109" s="2" t="str">
        <f>VLOOKUP($C109,工作表2!$A$2:$N$138,12,0)</f>
        <v>宜蘭縣立國華國民中學</v>
      </c>
      <c r="N109" s="2" t="str">
        <f>VLOOKUP($C109,工作表2!$A$2:$N$138,13,0)</f>
        <v>陳榮政</v>
      </c>
      <c r="O109" s="2" t="str">
        <f>VLOOKUP($C109,工作表2!$A$2:$N$138,14,0)</f>
        <v>宜蘭縣五結鄉學進國民小學</v>
      </c>
    </row>
    <row r="110" spans="1:15">
      <c r="A110" s="1">
        <v>23</v>
      </c>
      <c r="B110" s="17" t="s">
        <v>503</v>
      </c>
      <c r="C110" s="67" t="s">
        <v>543</v>
      </c>
      <c r="D110" s="2" t="s">
        <v>542</v>
      </c>
      <c r="E110" s="81"/>
      <c r="F110" s="2" t="str">
        <f>VLOOKUP($C110,工作表2!$A$2:$N$138,5,0)</f>
        <v>葉亮辰</v>
      </c>
      <c r="G110" s="2" t="str">
        <f>VLOOKUP($C110,工作表2!$A$2:$N$138,6,0)</f>
        <v>宜蘭縣立國華國民中學</v>
      </c>
      <c r="H110" s="2" t="str">
        <f>VLOOKUP($C110,工作表2!$A$2:$N$138,7,0)</f>
        <v>陳昱安</v>
      </c>
      <c r="I110" s="2" t="str">
        <f>VLOOKUP($C110,工作表2!$A$2:$N$138,8,0)</f>
        <v>宜蘭縣立國華國民中學</v>
      </c>
      <c r="J110" s="2" t="str">
        <f>VLOOKUP($C110,工作表2!$A$2:$N$138,9,0)</f>
        <v>吳珮慈</v>
      </c>
      <c r="K110" s="2" t="str">
        <f>VLOOKUP($C110,工作表2!$A$2:$N$138,10,0)</f>
        <v>宜蘭縣立國華國民中學</v>
      </c>
      <c r="L110" s="2" t="str">
        <f>VLOOKUP($C110,工作表2!$A$2:$N$138,11,0)</f>
        <v>沈志強</v>
      </c>
      <c r="M110" s="2" t="str">
        <f>VLOOKUP($C110,工作表2!$A$2:$N$138,12,0)</f>
        <v>宜蘭縣立國華國民中學</v>
      </c>
      <c r="N110" s="2" t="str">
        <f>VLOOKUP($C110,工作表2!$A$2:$N$138,13,0)</f>
        <v>張俊傑</v>
      </c>
      <c r="O110" s="2" t="str">
        <f>VLOOKUP($C110,工作表2!$A$2:$N$138,14,0)</f>
        <v>宜蘭縣立國華國民中學</v>
      </c>
    </row>
    <row r="111" spans="1:15">
      <c r="A111" s="1">
        <v>24</v>
      </c>
      <c r="B111" s="17" t="s">
        <v>503</v>
      </c>
      <c r="C111" s="67" t="s">
        <v>541</v>
      </c>
      <c r="D111" s="2" t="s">
        <v>540</v>
      </c>
      <c r="E111" s="81"/>
      <c r="F111" s="2" t="str">
        <f>VLOOKUP($C111,工作表2!$A$2:$N$138,5,0)</f>
        <v>李軒</v>
      </c>
      <c r="G111" s="2" t="str">
        <f>VLOOKUP($C111,工作表2!$A$2:$N$138,6,0)</f>
        <v>花蓮縣立自強國民中學</v>
      </c>
      <c r="H111" s="2" t="str">
        <f>VLOOKUP($C111,工作表2!$A$2:$N$138,7,0)</f>
        <v>張詠睎</v>
      </c>
      <c r="I111" s="2" t="str">
        <f>VLOOKUP($C111,工作表2!$A$2:$N$138,8,0)</f>
        <v>花蓮縣立自強國民中學</v>
      </c>
      <c r="J111" s="2">
        <f>VLOOKUP($C111,工作表2!$A$2:$N$138,9,0)</f>
        <v>0</v>
      </c>
      <c r="K111" s="2">
        <f>VLOOKUP($C111,工作表2!$A$2:$N$138,10,0)</f>
        <v>0</v>
      </c>
      <c r="L111" s="2" t="str">
        <f>VLOOKUP($C111,工作表2!$A$2:$N$138,11,0)</f>
        <v>紀博三</v>
      </c>
      <c r="M111" s="2" t="str">
        <f>VLOOKUP($C111,工作表2!$A$2:$N$138,12,0)</f>
        <v>花蓮縣立自強國民中學</v>
      </c>
      <c r="N111" s="2">
        <f>VLOOKUP($C111,工作表2!$A$2:$N$138,13,0)</f>
        <v>0</v>
      </c>
      <c r="O111" s="2">
        <f>VLOOKUP($C111,工作表2!$A$2:$N$138,14,0)</f>
        <v>0</v>
      </c>
    </row>
    <row r="112" spans="1:15">
      <c r="A112" s="1">
        <v>25</v>
      </c>
      <c r="B112" s="17" t="s">
        <v>503</v>
      </c>
      <c r="C112" s="67" t="s">
        <v>539</v>
      </c>
      <c r="D112" s="2" t="s">
        <v>538</v>
      </c>
      <c r="E112" s="81"/>
      <c r="F112" s="2" t="str">
        <f>VLOOKUP($C112,工作表2!$A$2:$N$138,5,0)</f>
        <v>毛成甄</v>
      </c>
      <c r="G112" s="2" t="str">
        <f>VLOOKUP($C112,工作表2!$A$2:$N$138,6,0)</f>
        <v>新北私立南山高級中學</v>
      </c>
      <c r="H112" s="2" t="str">
        <f>VLOOKUP($C112,工作表2!$A$2:$N$138,7,0)</f>
        <v>游晴雯</v>
      </c>
      <c r="I112" s="2" t="str">
        <f>VLOOKUP($C112,工作表2!$A$2:$N$138,8,0)</f>
        <v>新北市私立南山高級中學</v>
      </c>
      <c r="J112" s="2" t="str">
        <f>VLOOKUP($C112,工作表2!$A$2:$N$138,9,0)</f>
        <v>林宜臻</v>
      </c>
      <c r="K112" s="2" t="str">
        <f>VLOOKUP($C112,工作表2!$A$2:$N$138,10,0)</f>
        <v>新北市私立南山高級中學</v>
      </c>
      <c r="L112" s="2" t="str">
        <f>VLOOKUP($C112,工作表2!$A$2:$N$138,11,0)</f>
        <v>林政煌</v>
      </c>
      <c r="M112" s="2" t="str">
        <f>VLOOKUP($C112,工作表2!$A$2:$N$138,12,0)</f>
        <v>新北市私立南山高級中學</v>
      </c>
      <c r="N112" s="2">
        <f>VLOOKUP($C112,工作表2!$A$2:$N$138,13,0)</f>
        <v>0</v>
      </c>
      <c r="O112" s="2">
        <f>VLOOKUP($C112,工作表2!$A$2:$N$138,14,0)</f>
        <v>0</v>
      </c>
    </row>
    <row r="113" spans="1:15">
      <c r="A113" s="1">
        <v>26</v>
      </c>
      <c r="B113" s="17" t="s">
        <v>503</v>
      </c>
      <c r="C113" s="67" t="s">
        <v>554</v>
      </c>
      <c r="D113" s="2" t="s">
        <v>555</v>
      </c>
      <c r="E113" s="81" t="s">
        <v>49</v>
      </c>
      <c r="F113" s="2" t="str">
        <f>VLOOKUP($C113,工作表2!$A$2:$N$138,5,0)</f>
        <v>朱家賢</v>
      </c>
      <c r="G113" s="2" t="str">
        <f>VLOOKUP($C113,工作表2!$A$2:$N$138,6,0)</f>
        <v>宜蘭縣立員山國民中學</v>
      </c>
      <c r="H113" s="2" t="str">
        <f>VLOOKUP($C113,工作表2!$A$2:$N$138,7,0)</f>
        <v>鄭佳昇</v>
      </c>
      <c r="I113" s="2" t="str">
        <f>VLOOKUP($C113,工作表2!$A$2:$N$138,8,0)</f>
        <v>宜蘭縣立員山國民中學</v>
      </c>
      <c r="J113" s="2" t="str">
        <f>VLOOKUP($C113,工作表2!$A$2:$N$138,9,0)</f>
        <v>吳筱瞳</v>
      </c>
      <c r="K113" s="2" t="str">
        <f>VLOOKUP($C113,工作表2!$A$2:$N$138,10,0)</f>
        <v>宜蘭縣立員山國民中學</v>
      </c>
      <c r="L113" s="2" t="str">
        <f>VLOOKUP($C113,工作表2!$A$2:$N$138,11,0)</f>
        <v>吳宏達</v>
      </c>
      <c r="M113" s="2" t="str">
        <f>VLOOKUP($C113,工作表2!$A$2:$N$138,12,0)</f>
        <v>宜蘭縣立員山國民中學</v>
      </c>
      <c r="N113" s="2" t="str">
        <f>VLOOKUP($C113,工作表2!$A$2:$N$138,13,0)</f>
        <v>陳淑華</v>
      </c>
      <c r="O113" s="2" t="str">
        <f>VLOOKUP($C113,工作表2!$A$2:$N$138,14,0)</f>
        <v>宜蘭縣立員山國民中學</v>
      </c>
    </row>
    <row r="114" spans="1:15">
      <c r="A114" s="1">
        <v>27</v>
      </c>
      <c r="B114" s="17" t="s">
        <v>503</v>
      </c>
      <c r="C114" s="67" t="s">
        <v>556</v>
      </c>
      <c r="D114" s="2" t="s">
        <v>557</v>
      </c>
      <c r="E114" s="81"/>
      <c r="F114" s="2" t="str">
        <f>VLOOKUP($C114,工作表2!$A$2:$N$138,5,0)</f>
        <v>李廷軒</v>
      </c>
      <c r="G114" s="2" t="str">
        <f>VLOOKUP($C114,工作表2!$A$2:$N$138,6,0)</f>
        <v>宜蘭縣立員山國民中學</v>
      </c>
      <c r="H114" s="2" t="str">
        <f>VLOOKUP($C114,工作表2!$A$2:$N$138,7,0)</f>
        <v>曾名祥</v>
      </c>
      <c r="I114" s="2" t="str">
        <f>VLOOKUP($C114,工作表2!$A$2:$N$138,8,0)</f>
        <v>宜蘭縣立員山國民中學</v>
      </c>
      <c r="J114" s="2" t="str">
        <f>VLOOKUP($C114,工作表2!$A$2:$N$138,9,0)</f>
        <v>簡佑安</v>
      </c>
      <c r="K114" s="2" t="str">
        <f>VLOOKUP($C114,工作表2!$A$2:$N$138,10,0)</f>
        <v>宜蘭縣立員山國民中學</v>
      </c>
      <c r="L114" s="2" t="str">
        <f>VLOOKUP($C114,工作表2!$A$2:$N$138,11,0)</f>
        <v>吳宏達</v>
      </c>
      <c r="M114" s="2" t="str">
        <f>VLOOKUP($C114,工作表2!$A$2:$N$138,12,0)</f>
        <v>宜蘭縣立員山國民中學</v>
      </c>
      <c r="N114" s="2" t="str">
        <f>VLOOKUP($C114,工作表2!$A$2:$N$138,13,0)</f>
        <v>陳淑華</v>
      </c>
      <c r="O114" s="2" t="str">
        <f>VLOOKUP($C114,工作表2!$A$2:$N$138,14,0)</f>
        <v>宜蘭縣立員山國民中學</v>
      </c>
    </row>
    <row r="115" spans="1:15">
      <c r="A115" s="1">
        <v>28</v>
      </c>
      <c r="B115" s="17" t="s">
        <v>503</v>
      </c>
      <c r="C115" s="67" t="s">
        <v>569</v>
      </c>
      <c r="D115" s="2" t="s">
        <v>568</v>
      </c>
      <c r="E115" s="81" t="s">
        <v>570</v>
      </c>
      <c r="F115" s="2" t="str">
        <f>VLOOKUP($C115,工作表2!$A$2:$N$138,5,0)</f>
        <v>陳品倫</v>
      </c>
      <c r="G115" s="2" t="str">
        <f>VLOOKUP($C115,工作表2!$A$2:$N$138,6,0)</f>
        <v>宜蘭縣立國華國民中學</v>
      </c>
      <c r="H115" s="2" t="str">
        <f>VLOOKUP($C115,工作表2!$A$2:$N$138,7,0)</f>
        <v>鄭弘琦</v>
      </c>
      <c r="I115" s="2" t="str">
        <f>VLOOKUP($C115,工作表2!$A$2:$N$138,8,0)</f>
        <v>宜蘭縣立國華國民中學</v>
      </c>
      <c r="J115" s="2">
        <f>VLOOKUP($C115,工作表2!$A$2:$N$138,9,0)</f>
        <v>0</v>
      </c>
      <c r="K115" s="2">
        <f>VLOOKUP($C115,工作表2!$A$2:$N$138,10,0)</f>
        <v>0</v>
      </c>
      <c r="L115" s="2" t="str">
        <f>VLOOKUP($C115,工作表2!$A$2:$N$138,11,0)</f>
        <v>闕文彬</v>
      </c>
      <c r="M115" s="2" t="str">
        <f>VLOOKUP($C115,工作表2!$A$2:$N$138,12,0)</f>
        <v>宜蘭縣立國華國民中學</v>
      </c>
      <c r="N115" s="2" t="str">
        <f>VLOOKUP($C115,工作表2!$A$2:$N$138,13,0)</f>
        <v>陳榮政</v>
      </c>
      <c r="O115" s="2" t="str">
        <f>VLOOKUP($C115,工作表2!$A$2:$N$138,14,0)</f>
        <v>宜蘭縣五結鄉學進國民小學</v>
      </c>
    </row>
    <row r="116" spans="1:15">
      <c r="A116" s="1">
        <v>29</v>
      </c>
      <c r="B116" s="17" t="s">
        <v>503</v>
      </c>
      <c r="C116" s="67" t="s">
        <v>567</v>
      </c>
      <c r="D116" s="2" t="s">
        <v>566</v>
      </c>
      <c r="E116" s="81"/>
      <c r="F116" s="2" t="str">
        <f>VLOOKUP($C116,工作表2!$A$2:$N$138,5,0)</f>
        <v>范庭睿</v>
      </c>
      <c r="G116" s="2" t="str">
        <f>VLOOKUP($C116,工作表2!$A$2:$N$138,6,0)</f>
        <v>新北市私立南山高級中學</v>
      </c>
      <c r="H116" s="2" t="str">
        <f>VLOOKUP($C116,工作表2!$A$2:$N$138,7,0)</f>
        <v>朱建宇</v>
      </c>
      <c r="I116" s="2" t="str">
        <f>VLOOKUP($C116,工作表2!$A$2:$N$138,8,0)</f>
        <v>新北市私立南山高級中學</v>
      </c>
      <c r="J116" s="2" t="str">
        <f>VLOOKUP($C116,工作表2!$A$2:$N$138,9,0)</f>
        <v>官恩維</v>
      </c>
      <c r="K116" s="2" t="str">
        <f>VLOOKUP($C116,工作表2!$A$2:$N$138,10,0)</f>
        <v>新北市私立南山高級中學</v>
      </c>
      <c r="L116" s="2" t="str">
        <f>VLOOKUP($C116,工作表2!$A$2:$N$138,11,0)</f>
        <v>林政煌</v>
      </c>
      <c r="M116" s="2" t="str">
        <f>VLOOKUP($C116,工作表2!$A$2:$N$138,12,0)</f>
        <v>新北市私立南山高級中學</v>
      </c>
      <c r="N116" s="2">
        <f>VLOOKUP($C116,工作表2!$A$2:$N$138,13,0)</f>
        <v>0</v>
      </c>
      <c r="O116" s="2">
        <f>VLOOKUP($C116,工作表2!$A$2:$N$138,14,0)</f>
        <v>0</v>
      </c>
    </row>
    <row r="117" spans="1:15">
      <c r="A117" s="1">
        <v>30</v>
      </c>
      <c r="B117" s="17" t="s">
        <v>503</v>
      </c>
      <c r="C117" s="67" t="s">
        <v>565</v>
      </c>
      <c r="D117" s="2" t="s">
        <v>564</v>
      </c>
      <c r="E117" s="81"/>
      <c r="F117" s="2" t="str">
        <f>VLOOKUP($C117,工作表2!$A$2:$N$138,5,0)</f>
        <v>李沃霖</v>
      </c>
      <c r="G117" s="2" t="str">
        <f>VLOOKUP($C117,工作表2!$A$2:$N$138,6,0)</f>
        <v>臺北市立民權國民中學</v>
      </c>
      <c r="H117" s="2" t="str">
        <f>VLOOKUP($C117,工作表2!$A$2:$N$138,7,0)</f>
        <v>周翰煒</v>
      </c>
      <c r="I117" s="2" t="str">
        <f>VLOOKUP($C117,工作表2!$A$2:$N$138,8,0)</f>
        <v>臺北市立民權國民中學</v>
      </c>
      <c r="J117" s="2" t="str">
        <f>VLOOKUP($C117,工作表2!$A$2:$N$138,9,0)</f>
        <v>賴思源</v>
      </c>
      <c r="K117" s="2" t="str">
        <f>VLOOKUP($C117,工作表2!$A$2:$N$138,10,0)</f>
        <v>臺北市立民權國民中學</v>
      </c>
      <c r="L117" s="2" t="str">
        <f>VLOOKUP($C117,工作表2!$A$2:$N$138,11,0)</f>
        <v>江明岳</v>
      </c>
      <c r="M117" s="2" t="str">
        <f>VLOOKUP($C117,工作表2!$A$2:$N$138,12,0)</f>
        <v>一想三創-創新未來學園/創辦人</v>
      </c>
      <c r="N117" s="2" t="str">
        <f>VLOOKUP($C117,工作表2!$A$2:$N$138,13,0)</f>
        <v>高俊卿</v>
      </c>
      <c r="O117" s="2" t="str">
        <f>VLOOKUP($C117,工作表2!$A$2:$N$138,14,0)</f>
        <v>臺北市立民權國民中學/補校校務主任</v>
      </c>
    </row>
    <row r="118" spans="1:15">
      <c r="A118" s="1">
        <v>31</v>
      </c>
      <c r="B118" s="17" t="s">
        <v>503</v>
      </c>
      <c r="C118" s="67" t="s">
        <v>563</v>
      </c>
      <c r="D118" s="2" t="s">
        <v>562</v>
      </c>
      <c r="E118" s="81"/>
      <c r="F118" s="2" t="str">
        <f>VLOOKUP($C118,工作表2!$A$2:$N$138,5,0)</f>
        <v>林子伶</v>
      </c>
      <c r="G118" s="2" t="str">
        <f>VLOOKUP($C118,工作表2!$A$2:$N$138,6,0)</f>
        <v>宜蘭縣立羅東國民中學</v>
      </c>
      <c r="H118" s="2" t="str">
        <f>VLOOKUP($C118,工作表2!$A$2:$N$138,7,0)</f>
        <v>林珈安</v>
      </c>
      <c r="I118" s="2" t="str">
        <f>VLOOKUP($C118,工作表2!$A$2:$N$138,8,0)</f>
        <v>宜蘭縣立羅東國民中學</v>
      </c>
      <c r="J118" s="2" t="str">
        <f>VLOOKUP($C118,工作表2!$A$2:$N$138,9,0)</f>
        <v>林佩雯</v>
      </c>
      <c r="K118" s="2" t="str">
        <f>VLOOKUP($C118,工作表2!$A$2:$N$138,10,0)</f>
        <v>宜蘭縣立羅東國民中學</v>
      </c>
      <c r="L118" s="2" t="str">
        <f>VLOOKUP($C118,工作表2!$A$2:$N$138,11,0)</f>
        <v>許瑋航</v>
      </c>
      <c r="M118" s="2" t="str">
        <f>VLOOKUP($C118,工作表2!$A$2:$N$138,12,0)</f>
        <v>宜蘭縣立羅東國民中學</v>
      </c>
      <c r="N118" s="2" t="str">
        <f>VLOOKUP($C118,工作表2!$A$2:$N$138,13,0)</f>
        <v>吳嵩慶</v>
      </c>
      <c r="O118" s="2" t="str">
        <f>VLOOKUP($C118,工作表2!$A$2:$N$138,14,0)</f>
        <v>宜蘭縣立羅東國民中學</v>
      </c>
    </row>
    <row r="119" spans="1:15">
      <c r="A119" s="1">
        <v>32</v>
      </c>
      <c r="B119" s="17" t="s">
        <v>503</v>
      </c>
      <c r="C119" s="67" t="s">
        <v>561</v>
      </c>
      <c r="D119" s="2" t="s">
        <v>560</v>
      </c>
      <c r="E119" s="81"/>
      <c r="F119" s="2" t="str">
        <f>VLOOKUP($C119,工作表2!$A$2:$N$138,5,0)</f>
        <v>王宇森</v>
      </c>
      <c r="G119" s="2" t="str">
        <f>VLOOKUP($C119,工作表2!$A$2:$N$138,6,0)</f>
        <v>花蓮縣立自強國民中學</v>
      </c>
      <c r="H119" s="2">
        <f>VLOOKUP($C119,工作表2!$A$2:$N$138,7,0)</f>
        <v>0</v>
      </c>
      <c r="I119" s="2">
        <f>VLOOKUP($C119,工作表2!$A$2:$N$138,8,0)</f>
        <v>0</v>
      </c>
      <c r="J119" s="2">
        <f>VLOOKUP($C119,工作表2!$A$2:$N$138,9,0)</f>
        <v>0</v>
      </c>
      <c r="K119" s="2">
        <f>VLOOKUP($C119,工作表2!$A$2:$N$138,10,0)</f>
        <v>0</v>
      </c>
      <c r="L119" s="2" t="str">
        <f>VLOOKUP($C119,工作表2!$A$2:$N$138,11,0)</f>
        <v>陳禹翔</v>
      </c>
      <c r="M119" s="2" t="str">
        <f>VLOOKUP($C119,工作表2!$A$2:$N$138,12,0)</f>
        <v>花蓮縣立自強國民中學</v>
      </c>
      <c r="N119" s="2">
        <f>VLOOKUP($C119,工作表2!$A$2:$N$138,13,0)</f>
        <v>0</v>
      </c>
      <c r="O119" s="2">
        <f>VLOOKUP($C119,工作表2!$A$2:$N$138,14,0)</f>
        <v>0</v>
      </c>
    </row>
    <row r="120" spans="1:15">
      <c r="A120" s="1">
        <v>33</v>
      </c>
      <c r="B120" s="17" t="s">
        <v>503</v>
      </c>
      <c r="C120" s="67" t="s">
        <v>559</v>
      </c>
      <c r="D120" s="2" t="s">
        <v>558</v>
      </c>
      <c r="E120" s="81"/>
      <c r="F120" s="2" t="str">
        <f>VLOOKUP($C120,工作表2!$A$2:$N$138,5,0)</f>
        <v>李文豪</v>
      </c>
      <c r="G120" s="2" t="str">
        <f>VLOOKUP($C120,工作表2!$A$2:$N$138,6,0)</f>
        <v>宜蘭縣立羅東國民中學</v>
      </c>
      <c r="H120" s="2" t="str">
        <f>VLOOKUP($C120,工作表2!$A$2:$N$138,7,0)</f>
        <v>林煜軒</v>
      </c>
      <c r="I120" s="2" t="str">
        <f>VLOOKUP($C120,工作表2!$A$2:$N$138,8,0)</f>
        <v>宜蘭縣立羅東國民中學</v>
      </c>
      <c r="J120" s="2" t="str">
        <f>VLOOKUP($C120,工作表2!$A$2:$N$138,9,0)</f>
        <v>賴淳璥</v>
      </c>
      <c r="K120" s="2" t="str">
        <f>VLOOKUP($C120,工作表2!$A$2:$N$138,10,0)</f>
        <v>宜蘭縣立羅東國民中學</v>
      </c>
      <c r="L120" s="2" t="str">
        <f>VLOOKUP($C120,工作表2!$A$2:$N$138,11,0)</f>
        <v>賴思明</v>
      </c>
      <c r="M120" s="2" t="str">
        <f>VLOOKUP($C120,工作表2!$A$2:$N$138,12,0)</f>
        <v>宜蘭縣立羅東國民中學</v>
      </c>
      <c r="N120" s="2" t="str">
        <f>VLOOKUP($C120,工作表2!$A$2:$N$138,13,0)</f>
        <v>許瑋航</v>
      </c>
      <c r="O120" s="2" t="str">
        <f>VLOOKUP($C120,工作表2!$A$2:$N$138,14,0)</f>
        <v>宜蘭縣立羅東國民中學</v>
      </c>
    </row>
    <row r="121" spans="1:15">
      <c r="A121" s="1">
        <v>34</v>
      </c>
      <c r="B121" s="17" t="s">
        <v>503</v>
      </c>
      <c r="C121" s="67" t="s">
        <v>571</v>
      </c>
      <c r="D121" s="2" t="s">
        <v>572</v>
      </c>
      <c r="E121" s="81" t="s">
        <v>501</v>
      </c>
      <c r="F121" s="2" t="str">
        <f>VLOOKUP($C121,工作表2!$A$2:$N$138,5,0)</f>
        <v>吳宇晨</v>
      </c>
      <c r="G121" s="2" t="str">
        <f>VLOOKUP($C121,工作表2!$A$2:$N$138,6,0)</f>
        <v>高雄市立光華國民中學</v>
      </c>
      <c r="H121" s="2" t="str">
        <f>VLOOKUP($C121,工作表2!$A$2:$N$138,7,0)</f>
        <v>黃建珽</v>
      </c>
      <c r="I121" s="2" t="str">
        <f>VLOOKUP($C121,工作表2!$A$2:$N$138,8,0)</f>
        <v>高雄市立陽明國民中學</v>
      </c>
      <c r="J121" s="2">
        <f>VLOOKUP($C121,工作表2!$A$2:$N$138,9,0)</f>
        <v>0</v>
      </c>
      <c r="K121" s="2">
        <f>VLOOKUP($C121,工作表2!$A$2:$N$138,10,0)</f>
        <v>0</v>
      </c>
      <c r="L121" s="2" t="str">
        <f>VLOOKUP($C121,工作表2!$A$2:$N$138,11,0)</f>
        <v>歐姿慧</v>
      </c>
      <c r="M121" s="2" t="str">
        <f>VLOOKUP($C121,工作表2!$A$2:$N$138,12,0)</f>
        <v>大自然補習班</v>
      </c>
      <c r="N121" s="2">
        <f>VLOOKUP($C121,工作表2!$A$2:$N$138,13,0)</f>
        <v>0</v>
      </c>
      <c r="O121" s="2">
        <f>VLOOKUP($C121,工作表2!$A$2:$N$138,14,0)</f>
        <v>0</v>
      </c>
    </row>
    <row r="122" spans="1:15">
      <c r="A122" s="1">
        <v>35</v>
      </c>
      <c r="B122" s="17" t="s">
        <v>503</v>
      </c>
      <c r="C122" s="67" t="s">
        <v>573</v>
      </c>
      <c r="D122" s="2" t="s">
        <v>574</v>
      </c>
      <c r="E122" s="81"/>
      <c r="F122" s="2" t="str">
        <f>VLOOKUP($C122,工作表2!$A$2:$N$138,5,0)</f>
        <v>莊逸廷</v>
      </c>
      <c r="G122" s="2" t="str">
        <f>VLOOKUP($C122,工作表2!$A$2:$N$138,6,0)</f>
        <v>桃園市私立治平高級中學附設國民中學</v>
      </c>
      <c r="H122" s="2" t="str">
        <f>VLOOKUP($C122,工作表2!$A$2:$N$138,7,0)</f>
        <v>王煜博</v>
      </c>
      <c r="I122" s="2" t="str">
        <f>VLOOKUP($C122,工作表2!$A$2:$N$138,8,0)</f>
        <v>桃園市私立治平高級中學附設國民中學</v>
      </c>
      <c r="J122" s="2" t="str">
        <f>VLOOKUP($C122,工作表2!$A$2:$N$138,9,0)</f>
        <v>鄭浩均</v>
      </c>
      <c r="K122" s="2" t="str">
        <f>VLOOKUP($C122,工作表2!$A$2:$N$138,10,0)</f>
        <v>桃園市私立治平高級中學附設國民中學</v>
      </c>
      <c r="L122" s="2" t="str">
        <f>VLOOKUP($C122,工作表2!$A$2:$N$138,11,0)</f>
        <v>許瀚文</v>
      </c>
      <c r="M122" s="2" t="str">
        <f>VLOOKUP($C122,工作表2!$A$2:$N$138,12,0)</f>
        <v>桃園市私立治平高級中學附設國民中學</v>
      </c>
      <c r="N122" s="2" t="str">
        <f>VLOOKUP($C122,工作表2!$A$2:$N$138,13,0)</f>
        <v>林佳莉</v>
      </c>
      <c r="O122" s="2" t="str">
        <f>VLOOKUP($C122,工作表2!$A$2:$N$138,14,0)</f>
        <v>桃園市介壽國民中學</v>
      </c>
    </row>
    <row r="123" spans="1:15">
      <c r="A123" s="1">
        <v>36</v>
      </c>
      <c r="B123" s="17" t="s">
        <v>503</v>
      </c>
      <c r="C123" s="67" t="s">
        <v>575</v>
      </c>
      <c r="D123" s="2" t="s">
        <v>576</v>
      </c>
      <c r="E123" s="81"/>
      <c r="F123" s="2" t="str">
        <f>VLOOKUP($C123,工作表2!$A$2:$N$138,5,0)</f>
        <v>葉治呈</v>
      </c>
      <c r="G123" s="2" t="str">
        <f>VLOOKUP($C123,工作表2!$A$2:$N$138,6,0)</f>
        <v>高雄市鼓山區明華國民中學</v>
      </c>
      <c r="H123" s="2" t="str">
        <f>VLOOKUP($C123,工作表2!$A$2:$N$138,7,0)</f>
        <v>梁景登</v>
      </c>
      <c r="I123" s="2" t="str">
        <f>VLOOKUP($C123,工作表2!$A$2:$N$138,8,0)</f>
        <v>高雄市國立高雄師範大學附屬高級中學國民中學部</v>
      </c>
      <c r="J123" s="2" t="str">
        <f>VLOOKUP($C123,工作表2!$A$2:$N$138,9,0)</f>
        <v>柯芝庭</v>
      </c>
      <c r="K123" s="2" t="str">
        <f>VLOOKUP($C123,工作表2!$A$2:$N$138,10,0)</f>
        <v>高雄市仁武區大灣國民中學</v>
      </c>
      <c r="L123" s="2" t="str">
        <f>VLOOKUP($C123,工作表2!$A$2:$N$138,11,0)</f>
        <v>楊晴媛</v>
      </c>
      <c r="M123" s="2" t="str">
        <f>VLOOKUP($C123,工作表2!$A$2:$N$138,12,0)</f>
        <v>高雄市鼓山區明華國民中學</v>
      </c>
      <c r="N123" s="2">
        <f>VLOOKUP($C123,工作表2!$A$2:$N$138,13,0)</f>
        <v>0</v>
      </c>
      <c r="O123" s="2">
        <f>VLOOKUP($C123,工作表2!$A$2:$N$138,14,0)</f>
        <v>0</v>
      </c>
    </row>
    <row r="124" spans="1:15">
      <c r="A124" s="1">
        <v>37</v>
      </c>
      <c r="B124" s="17" t="s">
        <v>503</v>
      </c>
      <c r="C124" s="67" t="s">
        <v>577</v>
      </c>
      <c r="D124" s="2" t="s">
        <v>578</v>
      </c>
      <c r="E124" s="81"/>
      <c r="F124" s="2" t="str">
        <f>VLOOKUP($C124,工作表2!$A$2:$N$138,5,0)</f>
        <v>謝耘欣</v>
      </c>
      <c r="G124" s="2" t="str">
        <f>VLOOKUP($C124,工作表2!$A$2:$N$138,6,0)</f>
        <v>新北市私立南山高級中學</v>
      </c>
      <c r="H124" s="2" t="str">
        <f>VLOOKUP($C124,工作表2!$A$2:$N$138,7,0)</f>
        <v>張唯恩</v>
      </c>
      <c r="I124" s="2" t="str">
        <f>VLOOKUP($C124,工作表2!$A$2:$N$138,8,0)</f>
        <v>新北市私立南山高級中學</v>
      </c>
      <c r="J124" s="2" t="str">
        <f>VLOOKUP($C124,工作表2!$A$2:$N$138,9,0)</f>
        <v>吳翟</v>
      </c>
      <c r="K124" s="2" t="str">
        <f>VLOOKUP($C124,工作表2!$A$2:$N$138,10,0)</f>
        <v>新北市私立南山高級中學</v>
      </c>
      <c r="L124" s="2" t="str">
        <f>VLOOKUP($C124,工作表2!$A$2:$N$138,11,0)</f>
        <v>張文昇</v>
      </c>
      <c r="M124" s="2" t="str">
        <f>VLOOKUP($C124,工作表2!$A$2:$N$138,12,0)</f>
        <v>新北市私立南山高級中學</v>
      </c>
      <c r="N124" s="2">
        <f>VLOOKUP($C124,工作表2!$A$2:$N$138,13,0)</f>
        <v>0</v>
      </c>
      <c r="O124" s="2">
        <f>VLOOKUP($C124,工作表2!$A$2:$N$138,14,0)</f>
        <v>0</v>
      </c>
    </row>
    <row r="125" spans="1:15">
      <c r="A125" s="1">
        <v>38</v>
      </c>
      <c r="B125" s="17" t="s">
        <v>503</v>
      </c>
      <c r="C125" s="67" t="s">
        <v>579</v>
      </c>
      <c r="D125" s="2" t="s">
        <v>580</v>
      </c>
      <c r="E125" s="81"/>
      <c r="F125" s="2" t="str">
        <f>VLOOKUP($C125,工作表2!$A$2:$N$138,5,0)</f>
        <v>李宛慈</v>
      </c>
      <c r="G125" s="2" t="str">
        <f>VLOOKUP($C125,工作表2!$A$2:$N$138,6,0)</f>
        <v>宜蘭縣立東光國民中學</v>
      </c>
      <c r="H125" s="2" t="str">
        <f>VLOOKUP($C125,工作表2!$A$2:$N$138,7,0)</f>
        <v>謝子澈</v>
      </c>
      <c r="I125" s="2" t="str">
        <f>VLOOKUP($C125,工作表2!$A$2:$N$138,8,0)</f>
        <v>宜蘭縣立東光國民中學</v>
      </c>
      <c r="J125" s="2">
        <f>VLOOKUP($C125,工作表2!$A$2:$N$138,9,0)</f>
        <v>0</v>
      </c>
      <c r="K125" s="2">
        <f>VLOOKUP($C125,工作表2!$A$2:$N$138,10,0)</f>
        <v>0</v>
      </c>
      <c r="L125" s="2" t="str">
        <f>VLOOKUP($C125,工作表2!$A$2:$N$138,11,0)</f>
        <v>陳麗馨</v>
      </c>
      <c r="M125" s="2" t="str">
        <f>VLOOKUP($C125,工作表2!$A$2:$N$138,12,0)</f>
        <v>宜蘭縣立東光國民中學</v>
      </c>
      <c r="N125" s="2" t="str">
        <f>VLOOKUP($C125,工作表2!$A$2:$N$138,13,0)</f>
        <v>陳榮政</v>
      </c>
      <c r="O125" s="2" t="str">
        <f>VLOOKUP($C125,工作表2!$A$2:$N$138,14,0)</f>
        <v>宜蘭縣五結鄉學進國民小學</v>
      </c>
    </row>
    <row r="126" spans="1:15">
      <c r="A126" s="1">
        <v>39</v>
      </c>
      <c r="B126" s="17" t="s">
        <v>503</v>
      </c>
      <c r="C126" s="67" t="s">
        <v>581</v>
      </c>
      <c r="D126" s="2" t="s">
        <v>582</v>
      </c>
      <c r="E126" s="81"/>
      <c r="F126" s="2" t="str">
        <f>VLOOKUP($C126,工作表2!$A$2:$N$138,5,0)</f>
        <v>陳廷緒</v>
      </c>
      <c r="G126" s="2" t="str">
        <f>VLOOKUP($C126,工作表2!$A$2:$N$138,6,0)</f>
        <v>桃園市立經國國民中學</v>
      </c>
      <c r="H126" s="2" t="str">
        <f>VLOOKUP($C126,工作表2!$A$2:$N$138,7,0)</f>
        <v>郭柏岑</v>
      </c>
      <c r="I126" s="2" t="str">
        <f>VLOOKUP($C126,工作表2!$A$2:$N$138,8,0)</f>
        <v>桃園市立經國國民中學</v>
      </c>
      <c r="J126" s="2" t="str">
        <f>VLOOKUP($C126,工作表2!$A$2:$N$138,9,0)</f>
        <v>賴秉佑</v>
      </c>
      <c r="K126" s="2" t="str">
        <f>VLOOKUP($C126,工作表2!$A$2:$N$138,10,0)</f>
        <v>桃園市立經國國民中學</v>
      </c>
      <c r="L126" s="2" t="str">
        <f>VLOOKUP($C126,工作表2!$A$2:$N$138,11,0)</f>
        <v>吳至義</v>
      </c>
      <c r="M126" s="2" t="str">
        <f>VLOOKUP($C126,工作表2!$A$2:$N$138,12,0)</f>
        <v>桃園市立經國國民中學</v>
      </c>
      <c r="N126" s="2">
        <f>VLOOKUP($C126,工作表2!$A$2:$N$138,13,0)</f>
        <v>0</v>
      </c>
      <c r="O126" s="2">
        <f>VLOOKUP($C126,工作表2!$A$2:$N$138,14,0)</f>
        <v>0</v>
      </c>
    </row>
    <row r="127" spans="1:15">
      <c r="A127" s="1">
        <v>40</v>
      </c>
      <c r="B127" s="17" t="s">
        <v>503</v>
      </c>
      <c r="C127" s="67" t="s">
        <v>583</v>
      </c>
      <c r="D127" s="2" t="s">
        <v>584</v>
      </c>
      <c r="E127" s="81"/>
      <c r="F127" s="2" t="str">
        <f>VLOOKUP($C127,工作表2!$A$2:$N$138,5,0)</f>
        <v>何長欣</v>
      </c>
      <c r="G127" s="2" t="str">
        <f>VLOOKUP($C127,工作表2!$A$2:$N$138,6,0)</f>
        <v>嘉義縣立溪口國民中學</v>
      </c>
      <c r="H127" s="2" t="str">
        <f>VLOOKUP($C127,工作表2!$A$2:$N$138,7,0)</f>
        <v>陳金發</v>
      </c>
      <c r="I127" s="2" t="str">
        <f>VLOOKUP($C127,工作表2!$A$2:$N$138,8,0)</f>
        <v>嘉義縣立溪口國民中學</v>
      </c>
      <c r="J127" s="2" t="str">
        <f>VLOOKUP($C127,工作表2!$A$2:$N$138,9,0)</f>
        <v>陳淳益</v>
      </c>
      <c r="K127" s="2" t="str">
        <f>VLOOKUP($C127,工作表2!$A$2:$N$138,10,0)</f>
        <v>嘉義縣立溪口國民中學</v>
      </c>
      <c r="L127" s="2" t="str">
        <f>VLOOKUP($C127,工作表2!$A$2:$N$138,11,0)</f>
        <v>黃孝文</v>
      </c>
      <c r="M127" s="2" t="str">
        <f>VLOOKUP($C127,工作表2!$A$2:$N$138,12,0)</f>
        <v>嘉義縣立溪口國民中學</v>
      </c>
      <c r="N127" s="2">
        <f>VLOOKUP($C127,工作表2!$A$2:$N$138,13,0)</f>
        <v>0</v>
      </c>
      <c r="O127" s="2">
        <f>VLOOKUP($C127,工作表2!$A$2:$N$138,14,0)</f>
        <v>0</v>
      </c>
    </row>
    <row r="128" spans="1:15">
      <c r="A128" s="1">
        <v>41</v>
      </c>
      <c r="B128" s="17" t="s">
        <v>503</v>
      </c>
      <c r="C128" s="67" t="s">
        <v>585</v>
      </c>
      <c r="D128" s="2" t="s">
        <v>586</v>
      </c>
      <c r="E128" s="81"/>
      <c r="F128" s="2" t="str">
        <f>VLOOKUP($C128,工作表2!$A$2:$N$138,5,0)</f>
        <v>莊逸廷</v>
      </c>
      <c r="G128" s="2" t="str">
        <f>VLOOKUP($C128,工作表2!$A$2:$N$138,6,0)</f>
        <v>桃園市私立治平高級中學附設國民中學</v>
      </c>
      <c r="H128" s="2" t="str">
        <f>VLOOKUP($C128,工作表2!$A$2:$N$138,7,0)</f>
        <v>王煜博</v>
      </c>
      <c r="I128" s="2" t="str">
        <f>VLOOKUP($C128,工作表2!$A$2:$N$138,8,0)</f>
        <v>桃園市私立治平高級中學附設國民中學</v>
      </c>
      <c r="J128" s="2" t="str">
        <f>VLOOKUP($C128,工作表2!$A$2:$N$138,9,0)</f>
        <v>鄭浩均</v>
      </c>
      <c r="K128" s="2" t="str">
        <f>VLOOKUP($C128,工作表2!$A$2:$N$138,10,0)</f>
        <v>桃園市私立治平高級中學附設國民中學</v>
      </c>
      <c r="L128" s="2" t="str">
        <f>VLOOKUP($C128,工作表2!$A$2:$N$138,11,0)</f>
        <v>許瀚文</v>
      </c>
      <c r="M128" s="2" t="str">
        <f>VLOOKUP($C128,工作表2!$A$2:$N$138,12,0)</f>
        <v>桃園市私立治平高級中學附設國民中學</v>
      </c>
      <c r="N128" s="2" t="str">
        <f>VLOOKUP($C128,工作表2!$A$2:$N$138,13,0)</f>
        <v>林佳莉</v>
      </c>
      <c r="O128" s="2" t="str">
        <f>VLOOKUP($C128,工作表2!$A$2:$N$138,14,0)</f>
        <v>桃園市介壽國民中學</v>
      </c>
    </row>
    <row r="129" spans="1:15">
      <c r="A129" s="1">
        <v>42</v>
      </c>
      <c r="B129" s="17" t="s">
        <v>503</v>
      </c>
      <c r="C129" s="67" t="s">
        <v>587</v>
      </c>
      <c r="D129" s="2" t="s">
        <v>588</v>
      </c>
      <c r="E129" s="81"/>
      <c r="F129" s="2" t="str">
        <f>VLOOKUP($C129,工作表2!$A$2:$N$138,5,0)</f>
        <v>林玄峯</v>
      </c>
      <c r="G129" s="2" t="str">
        <f>VLOOKUP($C129,工作表2!$A$2:$N$138,6,0)</f>
        <v>臺北市立民權國民中學</v>
      </c>
      <c r="H129" s="2" t="str">
        <f>VLOOKUP($C129,工作表2!$A$2:$N$138,7,0)</f>
        <v>陳怡安</v>
      </c>
      <c r="I129" s="2" t="str">
        <f>VLOOKUP($C129,工作表2!$A$2:$N$138,8,0)</f>
        <v>臺北市立民權國民中學</v>
      </c>
      <c r="J129" s="2" t="str">
        <f>VLOOKUP($C129,工作表2!$A$2:$N$138,9,0)</f>
        <v>胡家瑗</v>
      </c>
      <c r="K129" s="2" t="str">
        <f>VLOOKUP($C129,工作表2!$A$2:$N$138,10,0)</f>
        <v>臺北市立民權國民中學</v>
      </c>
      <c r="L129" s="2" t="str">
        <f>VLOOKUP($C129,工作表2!$A$2:$N$138,11,0)</f>
        <v>江明岳</v>
      </c>
      <c r="M129" s="2" t="str">
        <f>VLOOKUP($C129,工作表2!$A$2:$N$138,12,0)</f>
        <v>一想三創-創新未來學園/創辦人</v>
      </c>
      <c r="N129" s="2" t="str">
        <f>VLOOKUP($C129,工作表2!$A$2:$N$138,13,0)</f>
        <v>劉擇憲</v>
      </c>
      <c r="O129" s="2" t="str">
        <f>VLOOKUP($C129,工作表2!$A$2:$N$138,14,0)</f>
        <v>台北市民權國民中學</v>
      </c>
    </row>
    <row r="130" spans="1:15">
      <c r="A130" s="1">
        <v>43</v>
      </c>
      <c r="B130" s="17" t="s">
        <v>503</v>
      </c>
      <c r="C130" s="67" t="s">
        <v>589</v>
      </c>
      <c r="D130" s="2" t="s">
        <v>590</v>
      </c>
      <c r="E130" s="81" t="s">
        <v>378</v>
      </c>
      <c r="F130" s="2" t="str">
        <f>VLOOKUP($C130,工作表2!$A$2:$N$138,5,0)</f>
        <v>鄭佳昇</v>
      </c>
      <c r="G130" s="2" t="str">
        <f>VLOOKUP($C130,工作表2!$A$2:$N$138,6,0)</f>
        <v>宜蘭縣立員山國民中學</v>
      </c>
      <c r="H130" s="2" t="str">
        <f>VLOOKUP($C130,工作表2!$A$2:$N$138,7,0)</f>
        <v>朱家賢</v>
      </c>
      <c r="I130" s="2" t="str">
        <f>VLOOKUP($C130,工作表2!$A$2:$N$138,8,0)</f>
        <v>宜蘭縣立員山國民中學</v>
      </c>
      <c r="J130" s="2" t="str">
        <f>VLOOKUP($C130,工作表2!$A$2:$N$138,9,0)</f>
        <v>藍思佳</v>
      </c>
      <c r="K130" s="2" t="str">
        <f>VLOOKUP($C130,工作表2!$A$2:$N$138,10,0)</f>
        <v>宜蘭縣立員山國民中學</v>
      </c>
      <c r="L130" s="2" t="str">
        <f>VLOOKUP($C130,工作表2!$A$2:$N$138,11,0)</f>
        <v>吳宏達</v>
      </c>
      <c r="M130" s="2" t="str">
        <f>VLOOKUP($C130,工作表2!$A$2:$N$138,12,0)</f>
        <v>宜蘭縣立員山國民中學</v>
      </c>
      <c r="N130" s="2" t="str">
        <f>VLOOKUP($C130,工作表2!$A$2:$N$138,13,0)</f>
        <v>陳淑華</v>
      </c>
      <c r="O130" s="2" t="str">
        <f>VLOOKUP($C130,工作表2!$A$2:$N$138,14,0)</f>
        <v>宜蘭縣立員山國民中學</v>
      </c>
    </row>
    <row r="131" spans="1:15">
      <c r="A131" s="1">
        <v>44</v>
      </c>
      <c r="B131" s="17" t="s">
        <v>503</v>
      </c>
      <c r="C131" s="67" t="s">
        <v>591</v>
      </c>
      <c r="D131" s="2" t="s">
        <v>592</v>
      </c>
      <c r="E131" s="81"/>
      <c r="F131" s="2" t="str">
        <f>VLOOKUP($C131,工作表2!$A$2:$N$138,5,0)</f>
        <v>林靖萍</v>
      </c>
      <c r="G131" s="2" t="str">
        <f>VLOOKUP($C131,工作表2!$A$2:$N$138,6,0)</f>
        <v>高雄市立苓雅國民中學</v>
      </c>
      <c r="H131" s="2" t="str">
        <f>VLOOKUP($C131,工作表2!$A$2:$N$138,7,0)</f>
        <v>魏書妤</v>
      </c>
      <c r="I131" s="2" t="str">
        <f>VLOOKUP($C131,工作表2!$A$2:$N$138,8,0)</f>
        <v>高雄市立苓雅國民中學</v>
      </c>
      <c r="J131" s="2" t="str">
        <f>VLOOKUP($C131,工作表2!$A$2:$N$138,9,0)</f>
        <v>董靜儀</v>
      </c>
      <c r="K131" s="2" t="str">
        <f>VLOOKUP($C131,工作表2!$A$2:$N$138,10,0)</f>
        <v>高雄市立苓雅國民中學</v>
      </c>
      <c r="L131" s="2" t="str">
        <f>VLOOKUP($C131,工作表2!$A$2:$N$138,11,0)</f>
        <v>葉政皇</v>
      </c>
      <c r="M131" s="2" t="str">
        <f>VLOOKUP($C131,工作表2!$A$2:$N$138,12,0)</f>
        <v>高雄市立苓雅國民中學</v>
      </c>
      <c r="N131" s="2" t="str">
        <f>VLOOKUP($C131,工作表2!$A$2:$N$138,13,0)</f>
        <v>曾維雄</v>
      </c>
      <c r="O131" s="2" t="str">
        <f>VLOOKUP($C131,工作表2!$A$2:$N$138,14,0)</f>
        <v>高雄市立苓雅國民中學</v>
      </c>
    </row>
    <row r="132" spans="1:15">
      <c r="A132" s="1">
        <v>45</v>
      </c>
      <c r="B132" s="17" t="s">
        <v>503</v>
      </c>
      <c r="C132" s="67" t="s">
        <v>593</v>
      </c>
      <c r="D132" s="2" t="s">
        <v>594</v>
      </c>
      <c r="E132" s="81"/>
      <c r="F132" s="2" t="str">
        <f>VLOOKUP($C132,工作表2!$A$2:$N$138,5,0)</f>
        <v>張文靜</v>
      </c>
      <c r="G132" s="2" t="str">
        <f>VLOOKUP($C132,工作表2!$A$2:$N$138,6,0)</f>
        <v>嘉義縣立布袋國民中學</v>
      </c>
      <c r="H132" s="2" t="str">
        <f>VLOOKUP($C132,工作表2!$A$2:$N$138,7,0)</f>
        <v>蔡佳君</v>
      </c>
      <c r="I132" s="2" t="str">
        <f>VLOOKUP($C132,工作表2!$A$2:$N$138,8,0)</f>
        <v>嘉義縣立布袋國民中學</v>
      </c>
      <c r="J132" s="2" t="str">
        <f>VLOOKUP($C132,工作表2!$A$2:$N$138,9,0)</f>
        <v>蔡昇峰</v>
      </c>
      <c r="K132" s="2" t="str">
        <f>VLOOKUP($C132,工作表2!$A$2:$N$138,10,0)</f>
        <v>嘉義縣立布袋國民中學</v>
      </c>
      <c r="L132" s="2" t="str">
        <f>VLOOKUP($C132,工作表2!$A$2:$N$138,11,0)</f>
        <v>盧志明</v>
      </c>
      <c r="M132" s="2" t="str">
        <f>VLOOKUP($C132,工作表2!$A$2:$N$138,12,0)</f>
        <v>嘉義縣立布袋國民中學</v>
      </c>
      <c r="N132" s="2">
        <f>VLOOKUP($C132,工作表2!$A$2:$N$138,13,0)</f>
        <v>0</v>
      </c>
      <c r="O132" s="2">
        <f>VLOOKUP($C132,工作表2!$A$2:$N$138,14,0)</f>
        <v>0</v>
      </c>
    </row>
    <row r="133" spans="1:15">
      <c r="A133" s="1">
        <v>46</v>
      </c>
      <c r="B133" s="17" t="s">
        <v>503</v>
      </c>
      <c r="C133" s="67" t="s">
        <v>595</v>
      </c>
      <c r="D133" s="2" t="s">
        <v>596</v>
      </c>
      <c r="E133" s="81"/>
      <c r="F133" s="2" t="str">
        <f>VLOOKUP($C133,工作表2!$A$2:$N$138,5,0)</f>
        <v>李俊皚</v>
      </c>
      <c r="G133" s="2" t="str">
        <f>VLOOKUP($C133,工作表2!$A$2:$N$138,6,0)</f>
        <v>新北市私立南山高級中學</v>
      </c>
      <c r="H133" s="2" t="str">
        <f>VLOOKUP($C133,工作表2!$A$2:$N$138,7,0)</f>
        <v>劉睿軒</v>
      </c>
      <c r="I133" s="2" t="str">
        <f>VLOOKUP($C133,工作表2!$A$2:$N$138,8,0)</f>
        <v>新北市私立南山高級中學</v>
      </c>
      <c r="J133" s="2" t="str">
        <f>VLOOKUP($C133,工作表2!$A$2:$N$138,9,0)</f>
        <v>廖元愷</v>
      </c>
      <c r="K133" s="2" t="str">
        <f>VLOOKUP($C133,工作表2!$A$2:$N$138,10,0)</f>
        <v>新北市私立南山高級中學</v>
      </c>
      <c r="L133" s="2" t="str">
        <f>VLOOKUP($C133,工作表2!$A$2:$N$138,11,0)</f>
        <v>林政煌</v>
      </c>
      <c r="M133" s="2" t="str">
        <f>VLOOKUP($C133,工作表2!$A$2:$N$138,12,0)</f>
        <v>新北市私立南山高級中學</v>
      </c>
      <c r="N133" s="2">
        <f>VLOOKUP($C133,工作表2!$A$2:$N$138,13,0)</f>
        <v>0</v>
      </c>
      <c r="O133" s="2">
        <f>VLOOKUP($C133,工作表2!$A$2:$N$138,14,0)</f>
        <v>0</v>
      </c>
    </row>
    <row r="134" spans="1:15">
      <c r="A134" s="1">
        <v>47</v>
      </c>
      <c r="B134" s="17" t="s">
        <v>503</v>
      </c>
      <c r="C134" s="67" t="s">
        <v>597</v>
      </c>
      <c r="D134" s="2" t="s">
        <v>598</v>
      </c>
      <c r="E134" s="81"/>
      <c r="F134" s="2" t="str">
        <f>VLOOKUP($C134,工作表2!$A$2:$N$138,5,0)</f>
        <v>郭家綺</v>
      </c>
      <c r="G134" s="2" t="str">
        <f>VLOOKUP($C134,工作表2!$A$2:$N$138,6,0)</f>
        <v>嘉義縣立民雄國民中學</v>
      </c>
      <c r="H134" s="2" t="str">
        <f>VLOOKUP($C134,工作表2!$A$2:$N$138,7,0)</f>
        <v>賴詩涵</v>
      </c>
      <c r="I134" s="2" t="str">
        <f>VLOOKUP($C134,工作表2!$A$2:$N$138,8,0)</f>
        <v>嘉義縣立民雄國民中學</v>
      </c>
      <c r="J134" s="2" t="str">
        <f>VLOOKUP($C134,工作表2!$A$2:$N$138,9,0)</f>
        <v>劉子新</v>
      </c>
      <c r="K134" s="2" t="str">
        <f>VLOOKUP($C134,工作表2!$A$2:$N$138,10,0)</f>
        <v>嘉義縣立民雄國民中學</v>
      </c>
      <c r="L134" s="2" t="str">
        <f>VLOOKUP($C134,工作表2!$A$2:$N$138,11,0)</f>
        <v>王詣丞</v>
      </c>
      <c r="M134" s="2" t="str">
        <f>VLOOKUP($C134,工作表2!$A$2:$N$138,12,0)</f>
        <v>嘉義縣立民雄國民中學</v>
      </c>
      <c r="N134" s="2">
        <f>VLOOKUP($C134,工作表2!$A$2:$N$138,13,0)</f>
        <v>0</v>
      </c>
      <c r="O134" s="2">
        <f>VLOOKUP($C134,工作表2!$A$2:$N$138,14,0)</f>
        <v>0</v>
      </c>
    </row>
    <row r="135" spans="1:15">
      <c r="A135" s="1">
        <v>48</v>
      </c>
      <c r="B135" s="17" t="s">
        <v>503</v>
      </c>
      <c r="C135" s="67" t="s">
        <v>599</v>
      </c>
      <c r="D135" s="2" t="s">
        <v>600</v>
      </c>
      <c r="E135" s="81"/>
      <c r="F135" s="2" t="str">
        <f>VLOOKUP($C135,工作表2!$A$2:$N$138,5,0)</f>
        <v>顧智文</v>
      </c>
      <c r="G135" s="2" t="str">
        <f>VLOOKUP($C135,工作表2!$A$2:$N$138,6,0)</f>
        <v>宜蘭縣立中華國民中學</v>
      </c>
      <c r="H135" s="2" t="str">
        <f>VLOOKUP($C135,工作表2!$A$2:$N$138,7,0)</f>
        <v>游碩旻</v>
      </c>
      <c r="I135" s="2" t="str">
        <f>VLOOKUP($C135,工作表2!$A$2:$N$138,8,0)</f>
        <v>宜蘭縣立中華國民中學</v>
      </c>
      <c r="J135" s="2" t="str">
        <f>VLOOKUP($C135,工作表2!$A$2:$N$138,9,0)</f>
        <v>莊亮瑜</v>
      </c>
      <c r="K135" s="2" t="str">
        <f>VLOOKUP($C135,工作表2!$A$2:$N$138,10,0)</f>
        <v>宜蘭縣立中華國民中學</v>
      </c>
      <c r="L135" s="2" t="str">
        <f>VLOOKUP($C135,工作表2!$A$2:$N$138,11,0)</f>
        <v>吳宏達</v>
      </c>
      <c r="M135" s="2" t="str">
        <f>VLOOKUP($C135,工作表2!$A$2:$N$138,12,0)</f>
        <v>宜蘭縣立員山國民中學</v>
      </c>
      <c r="N135" s="2" t="str">
        <f>VLOOKUP($C135,工作表2!$A$2:$N$138,13,0)</f>
        <v>陳淑華</v>
      </c>
      <c r="O135" s="2" t="str">
        <f>VLOOKUP($C135,工作表2!$A$2:$N$138,14,0)</f>
        <v>宜蘭縣立員山國民中學</v>
      </c>
    </row>
    <row r="136" spans="1:15">
      <c r="A136" s="1">
        <v>49</v>
      </c>
      <c r="B136" s="17" t="s">
        <v>503</v>
      </c>
      <c r="C136" s="67" t="s">
        <v>601</v>
      </c>
      <c r="D136" s="2" t="s">
        <v>602</v>
      </c>
      <c r="E136" s="81"/>
      <c r="F136" s="2" t="str">
        <f>VLOOKUP($C136,工作表2!$A$2:$N$138,5,0)</f>
        <v>楊昀蓁</v>
      </c>
      <c r="G136" s="2" t="str">
        <f>VLOOKUP($C136,工作表2!$A$2:$N$138,6,0)</f>
        <v>嘉義縣立布袋國民中學</v>
      </c>
      <c r="H136" s="2" t="str">
        <f>VLOOKUP($C136,工作表2!$A$2:$N$138,7,0)</f>
        <v>邱雅敏</v>
      </c>
      <c r="I136" s="2" t="str">
        <f>VLOOKUP($C136,工作表2!$A$2:$N$138,8,0)</f>
        <v>嘉義縣立布袋國民中學</v>
      </c>
      <c r="J136" s="2" t="str">
        <f>VLOOKUP($C136,工作表2!$A$2:$N$138,9,0)</f>
        <v>邱子芸</v>
      </c>
      <c r="K136" s="2" t="str">
        <f>VLOOKUP($C136,工作表2!$A$2:$N$138,10,0)</f>
        <v>嘉義縣立布袋國民中學</v>
      </c>
      <c r="L136" s="2" t="str">
        <f>VLOOKUP($C136,工作表2!$A$2:$N$138,11,0)</f>
        <v>林廷宇</v>
      </c>
      <c r="M136" s="2" t="str">
        <f>VLOOKUP($C136,工作表2!$A$2:$N$138,12,0)</f>
        <v>嘉義縣立布袋國民中學</v>
      </c>
      <c r="N136" s="2">
        <f>VLOOKUP($C136,工作表2!$A$2:$N$138,13,0)</f>
        <v>0</v>
      </c>
      <c r="O136" s="2">
        <f>VLOOKUP($C136,工作表2!$A$2:$N$138,14,0)</f>
        <v>0</v>
      </c>
    </row>
    <row r="137" spans="1:15">
      <c r="A137" s="1">
        <v>50</v>
      </c>
      <c r="B137" s="17" t="s">
        <v>503</v>
      </c>
      <c r="C137" s="67" t="s">
        <v>603</v>
      </c>
      <c r="D137" s="2" t="s">
        <v>604</v>
      </c>
      <c r="E137" s="81"/>
      <c r="F137" s="2" t="str">
        <f>VLOOKUP($C137,工作表2!$A$2:$N$138,5,0)</f>
        <v>蘇柏宇</v>
      </c>
      <c r="G137" s="2" t="str">
        <f>VLOOKUP($C137,工作表2!$A$2:$N$138,6,0)</f>
        <v>高雄市立苓雅國民中學</v>
      </c>
      <c r="H137" s="2" t="str">
        <f>VLOOKUP($C137,工作表2!$A$2:$N$138,7,0)</f>
        <v>石安佑</v>
      </c>
      <c r="I137" s="2" t="str">
        <f>VLOOKUP($C137,工作表2!$A$2:$N$138,8,0)</f>
        <v>高雄市立苓雅國民中學</v>
      </c>
      <c r="J137" s="2">
        <f>VLOOKUP($C137,工作表2!$A$2:$N$138,9,0)</f>
        <v>0</v>
      </c>
      <c r="K137" s="2">
        <f>VLOOKUP($C137,工作表2!$A$2:$N$138,10,0)</f>
        <v>0</v>
      </c>
      <c r="L137" s="2" t="str">
        <f>VLOOKUP($C137,工作表2!$A$2:$N$138,11,0)</f>
        <v>葉政皇</v>
      </c>
      <c r="M137" s="2" t="str">
        <f>VLOOKUP($C137,工作表2!$A$2:$N$138,12,0)</f>
        <v>高雄市立苓雅國民中學</v>
      </c>
      <c r="N137" s="2" t="str">
        <f>VLOOKUP($C137,工作表2!$A$2:$N$138,13,0)</f>
        <v>曾維雄</v>
      </c>
      <c r="O137" s="2" t="str">
        <f>VLOOKUP($C137,工作表2!$A$2:$N$138,14,0)</f>
        <v>高雄市立高雄高級工業職業學校</v>
      </c>
    </row>
    <row r="138" spans="1:15">
      <c r="A138" s="1">
        <v>51</v>
      </c>
      <c r="B138" s="17" t="s">
        <v>503</v>
      </c>
      <c r="C138" s="67" t="s">
        <v>605</v>
      </c>
      <c r="D138" s="2" t="s">
        <v>606</v>
      </c>
      <c r="E138" s="81"/>
      <c r="F138" s="2" t="str">
        <f>VLOOKUP($C138,工作表2!$A$2:$N$138,5,0)</f>
        <v>王慈穎</v>
      </c>
      <c r="G138" s="2" t="str">
        <f>VLOOKUP($C138,工作表2!$A$2:$N$138,6,0)</f>
        <v>嘉義縣立朴子國民中學</v>
      </c>
      <c r="H138" s="2" t="str">
        <f>VLOOKUP($C138,工作表2!$A$2:$N$138,7,0)</f>
        <v>楊敦媛</v>
      </c>
      <c r="I138" s="2" t="str">
        <f>VLOOKUP($C138,工作表2!$A$2:$N$138,8,0)</f>
        <v>嘉義縣立朴子國民中學</v>
      </c>
      <c r="J138" s="2">
        <f>VLOOKUP($C138,工作表2!$A$2:$N$138,9,0)</f>
        <v>0</v>
      </c>
      <c r="K138" s="2">
        <f>VLOOKUP($C138,工作表2!$A$2:$N$138,10,0)</f>
        <v>0</v>
      </c>
      <c r="L138" s="2" t="str">
        <f>VLOOKUP($C138,工作表2!$A$2:$N$138,11,0)</f>
        <v>魏淑娟</v>
      </c>
      <c r="M138" s="2" t="str">
        <f>VLOOKUP($C138,工作表2!$A$2:$N$138,12,0)</f>
        <v>嘉義縣立朴子國民中學</v>
      </c>
      <c r="N138" s="2">
        <f>VLOOKUP($C138,工作表2!$A$2:$N$138,13,0)</f>
        <v>0</v>
      </c>
      <c r="O138" s="2">
        <f>VLOOKUP($C138,工作表2!$A$2:$N$138,14,0)</f>
        <v>0</v>
      </c>
    </row>
    <row r="139" spans="1:15">
      <c r="A139" s="1">
        <v>52</v>
      </c>
      <c r="B139" s="17" t="s">
        <v>503</v>
      </c>
      <c r="C139" s="67" t="s">
        <v>607</v>
      </c>
      <c r="D139" s="2" t="s">
        <v>608</v>
      </c>
      <c r="E139" s="81"/>
      <c r="F139" s="2" t="str">
        <f>VLOOKUP($C139,工作表2!$A$2:$N$138,5,0)</f>
        <v>陳以蓁</v>
      </c>
      <c r="G139" s="2" t="str">
        <f>VLOOKUP($C139,工作表2!$A$2:$N$138,6,0)</f>
        <v>高雄市立苓雅國民中學</v>
      </c>
      <c r="H139" s="2" t="str">
        <f>VLOOKUP($C139,工作表2!$A$2:$N$138,7,0)</f>
        <v>林紫妍</v>
      </c>
      <c r="I139" s="2" t="str">
        <f>VLOOKUP($C139,工作表2!$A$2:$N$138,8,0)</f>
        <v>高雄市立苓雅國民中學</v>
      </c>
      <c r="J139" s="2">
        <f>VLOOKUP($C139,工作表2!$A$2:$N$138,9,0)</f>
        <v>0</v>
      </c>
      <c r="K139" s="2">
        <f>VLOOKUP($C139,工作表2!$A$2:$N$138,10,0)</f>
        <v>0</v>
      </c>
      <c r="L139" s="2" t="str">
        <f>VLOOKUP($C139,工作表2!$A$2:$N$138,11,0)</f>
        <v>葉政皇</v>
      </c>
      <c r="M139" s="2" t="str">
        <f>VLOOKUP($C139,工作表2!$A$2:$N$138,12,0)</f>
        <v>高雄市立苓雅國民中學</v>
      </c>
      <c r="N139" s="2" t="str">
        <f>VLOOKUP($C139,工作表2!$A$2:$N$138,13,0)</f>
        <v>曾維雄</v>
      </c>
      <c r="O139" s="2" t="str">
        <f>VLOOKUP($C139,工作表2!$A$2:$N$138,14,0)</f>
        <v>高雄市立高雄高級工業職業學校</v>
      </c>
    </row>
    <row r="140" spans="1:15">
      <c r="A140" s="1">
        <v>53</v>
      </c>
      <c r="B140" s="17" t="s">
        <v>503</v>
      </c>
      <c r="C140" s="67" t="s">
        <v>610</v>
      </c>
      <c r="D140" s="2" t="s">
        <v>609</v>
      </c>
      <c r="E140" s="81"/>
      <c r="F140" s="2" t="str">
        <f>VLOOKUP($C140,工作表2!$A$2:$N$138,5,0)</f>
        <v>邱元昱</v>
      </c>
      <c r="G140" s="2" t="str">
        <f>VLOOKUP($C140,工作表2!$A$2:$N$138,6,0)</f>
        <v>嘉義縣立溪口國民中學</v>
      </c>
      <c r="H140" s="2" t="str">
        <f>VLOOKUP($C140,工作表2!$A$2:$N$138,7,0)</f>
        <v>鄭勝元</v>
      </c>
      <c r="I140" s="2" t="str">
        <f>VLOOKUP($C140,工作表2!$A$2:$N$138,8,0)</f>
        <v>嘉義縣立溪口國民中學</v>
      </c>
      <c r="J140" s="2">
        <f>VLOOKUP($C140,工作表2!$A$2:$N$138,9,0)</f>
        <v>0</v>
      </c>
      <c r="K140" s="2">
        <f>VLOOKUP($C140,工作表2!$A$2:$N$138,10,0)</f>
        <v>0</v>
      </c>
      <c r="L140" s="2" t="str">
        <f>VLOOKUP($C140,工作表2!$A$2:$N$138,11,0)</f>
        <v>沈弘恩</v>
      </c>
      <c r="M140" s="2" t="str">
        <f>VLOOKUP($C140,工作表2!$A$2:$N$138,12,0)</f>
        <v>嘉義縣立溪口國民中學</v>
      </c>
      <c r="N140" s="2">
        <f>VLOOKUP($C140,工作表2!$A$2:$N$138,13,0)</f>
        <v>0</v>
      </c>
      <c r="O140" s="2">
        <f>VLOOKUP($C140,工作表2!$A$2:$N$138,14,0)</f>
        <v>0</v>
      </c>
    </row>
  </sheetData>
  <mergeCells count="22">
    <mergeCell ref="E58:E63"/>
    <mergeCell ref="E2:E5"/>
    <mergeCell ref="E6:E7"/>
    <mergeCell ref="E9:E11"/>
    <mergeCell ref="E12:E13"/>
    <mergeCell ref="E16:E23"/>
    <mergeCell ref="E24:E27"/>
    <mergeCell ref="E28:E29"/>
    <mergeCell ref="E30:E32"/>
    <mergeCell ref="E33:E37"/>
    <mergeCell ref="E38:E43"/>
    <mergeCell ref="E45:E57"/>
    <mergeCell ref="E130:E140"/>
    <mergeCell ref="E113:E114"/>
    <mergeCell ref="E115:E120"/>
    <mergeCell ref="E121:E129"/>
    <mergeCell ref="E64:E67"/>
    <mergeCell ref="E68:E72"/>
    <mergeCell ref="E73:E79"/>
    <mergeCell ref="E80:E86"/>
    <mergeCell ref="E88:E104"/>
    <mergeCell ref="E105:E112"/>
  </mergeCells>
  <phoneticPr fontId="1" type="noConversion"/>
  <conditionalFormatting sqref="C2:C139">
    <cfRule type="duplicateValues" dxfId="94" priority="4"/>
  </conditionalFormatting>
  <conditionalFormatting sqref="C140">
    <cfRule type="duplicateValues" dxfId="93" priority="3"/>
  </conditionalFormatting>
  <conditionalFormatting sqref="C2:C140">
    <cfRule type="duplicateValues" dxfId="92" priority="2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0"/>
  <sheetViews>
    <sheetView topLeftCell="A61" zoomScaleNormal="100" workbookViewId="0">
      <selection activeCell="G5" sqref="G5"/>
    </sheetView>
  </sheetViews>
  <sheetFormatPr defaultColWidth="9.125" defaultRowHeight="14.4"/>
  <cols>
    <col min="1" max="1" width="4.875" style="1" customWidth="1"/>
    <col min="2" max="2" width="9.25" style="55" customWidth="1"/>
    <col min="3" max="3" width="13.375" style="2" customWidth="1"/>
    <col min="4" max="4" width="47.875" style="2" customWidth="1"/>
    <col min="5" max="5" width="13.25" style="2" customWidth="1"/>
    <col min="6" max="6" width="9.125" style="2"/>
    <col min="7" max="7" width="34.875" style="2" customWidth="1"/>
    <col min="8" max="8" width="9.125" style="2"/>
    <col min="9" max="9" width="34.375" style="2" customWidth="1"/>
    <col min="10" max="10" width="9.125" style="2"/>
    <col min="11" max="11" width="35.125" style="2" customWidth="1"/>
    <col min="12" max="12" width="13.125" style="2" customWidth="1"/>
    <col min="13" max="13" width="32.875" style="2" customWidth="1"/>
    <col min="14" max="14" width="12.875" style="2" customWidth="1"/>
    <col min="15" max="15" width="33" style="2" customWidth="1"/>
    <col min="16" max="16384" width="9.125" style="2"/>
  </cols>
  <sheetData>
    <row r="1" spans="1:15" ht="15.6">
      <c r="B1" s="55" t="s">
        <v>0</v>
      </c>
      <c r="C1" s="1" t="s">
        <v>1</v>
      </c>
      <c r="D1" s="1" t="s">
        <v>2</v>
      </c>
      <c r="E1" s="1" t="s">
        <v>3</v>
      </c>
      <c r="F1" s="60" t="s">
        <v>770</v>
      </c>
      <c r="G1" s="60" t="s">
        <v>771</v>
      </c>
      <c r="H1" s="60" t="s">
        <v>772</v>
      </c>
      <c r="I1" s="60" t="s">
        <v>773</v>
      </c>
      <c r="J1" s="60" t="s">
        <v>774</v>
      </c>
      <c r="K1" s="60" t="s">
        <v>775</v>
      </c>
      <c r="L1" s="60" t="s">
        <v>776</v>
      </c>
      <c r="M1" s="60" t="s">
        <v>777</v>
      </c>
      <c r="N1" s="60" t="s">
        <v>778</v>
      </c>
      <c r="O1" s="60" t="s">
        <v>779</v>
      </c>
    </row>
    <row r="2" spans="1:15">
      <c r="A2" s="1">
        <v>1</v>
      </c>
      <c r="B2" s="21" t="s">
        <v>611</v>
      </c>
      <c r="C2" s="22" t="str">
        <f>VLOOKUP([6]國高中組安全健康頒獎表!$F45,'[6]安全健康(高)'!$1:$1048576,2,0)</f>
        <v>TWSS18161</v>
      </c>
      <c r="D2" s="20" t="str">
        <f>VLOOKUP([6]國高中組安全健康頒獎表!$F45,'[6]安全健康(高)'!$1:$1048576,3,0)</f>
        <v>數位化保溫節能軟片</v>
      </c>
      <c r="E2" s="81" t="s">
        <v>620</v>
      </c>
      <c r="F2" s="2" t="str">
        <f>VLOOKUP($C2,工作表3!$A$2:$N$77,5,0)</f>
        <v>吳承翰</v>
      </c>
      <c r="G2" s="2" t="str">
        <f>VLOOKUP($C2,工作表3!$A$2:$N$77,6,0)</f>
        <v>臺北市私立開南高級商工職業學校</v>
      </c>
      <c r="H2" s="2" t="str">
        <f>VLOOKUP($C2,工作表3!$A$2:$N$138,7,0)</f>
        <v>鍾翔宇</v>
      </c>
      <c r="I2" s="2" t="str">
        <f>VLOOKUP($C2,工作表3!$A$2:$N$138,8,0)</f>
        <v>臺北市私立開南高級商工職業學校</v>
      </c>
      <c r="J2" s="2" t="str">
        <f>VLOOKUP($C2,工作表3!$A$2:$N$138,9,0)</f>
        <v>張賀勝</v>
      </c>
      <c r="K2" s="2" t="str">
        <f>VLOOKUP($C2,工作表3!$A$2:$N$138,10,0)</f>
        <v>臺北市私立開南高級商工職業學校</v>
      </c>
      <c r="L2" s="2" t="str">
        <f>VLOOKUP($C2,工作表3!$A$2:$N$138,11,0)</f>
        <v>張丕白</v>
      </c>
      <c r="M2" s="2" t="str">
        <f>VLOOKUP($C2,工作表3!$A$2:$N$138,12,0)</f>
        <v>臺北市私立開南高級商工職業學校</v>
      </c>
      <c r="N2" s="2" t="str">
        <f>VLOOKUP($C2,工作表3!$A$2:$N$138,13,0)</f>
        <v>楊清文</v>
      </c>
      <c r="O2" s="2" t="str">
        <f>VLOOKUP($C2,工作表3!$A$2:$N$138,14,0)</f>
        <v>臺北市私立開南高級商工職業學校</v>
      </c>
    </row>
    <row r="3" spans="1:15">
      <c r="A3" s="1">
        <v>2</v>
      </c>
      <c r="B3" s="21" t="s">
        <v>611</v>
      </c>
      <c r="C3" s="22" t="str">
        <f>VLOOKUP([6]國高中組安全健康頒獎表!$F46,'[6]安全健康(高)'!$1:$1048576,2,0)</f>
        <v>TWSS18069</v>
      </c>
      <c r="D3" s="20" t="str">
        <f>VLOOKUP([6]國高中組安全健康頒獎表!$F46,'[6]安全健康(高)'!$1:$1048576,3,0)</f>
        <v>IOT結合手機監看娃娃車行車安全系統</v>
      </c>
      <c r="E3" s="81"/>
      <c r="F3" s="2" t="str">
        <f>VLOOKUP($C3,工作表3!$A$2:$N$77,5,0)</f>
        <v>陳禹丞</v>
      </c>
      <c r="G3" s="2" t="str">
        <f>VLOOKUP($C3,工作表3!$A$2:$N$77,6,0)</f>
        <v>新北市私立南山高級中學</v>
      </c>
      <c r="H3" s="2" t="str">
        <f>VLOOKUP($C3,工作表3!$A$2:$N$138,7,0)</f>
        <v>劉軒沁</v>
      </c>
      <c r="I3" s="2" t="str">
        <f>VLOOKUP($C3,工作表3!$A$2:$N$138,8,0)</f>
        <v>新北市私立南山高級中學</v>
      </c>
      <c r="J3" s="2" t="str">
        <f>VLOOKUP($C3,工作表3!$A$2:$N$138,9,0)</f>
        <v>蔡子翔</v>
      </c>
      <c r="K3" s="2" t="str">
        <f>VLOOKUP($C3,工作表3!$A$2:$N$138,10,0)</f>
        <v>新北市私立南山高級中學</v>
      </c>
      <c r="L3" s="2" t="str">
        <f>VLOOKUP($C3,工作表3!$A$2:$N$138,11,0)</f>
        <v>林政煌</v>
      </c>
      <c r="M3" s="2" t="str">
        <f>VLOOKUP($C3,工作表3!$A$2:$N$138,12,0)</f>
        <v>新北市財團法人南山高級中學</v>
      </c>
      <c r="N3" s="2">
        <f>VLOOKUP($C3,工作表3!$A$2:$N$138,13,0)</f>
        <v>0</v>
      </c>
      <c r="O3" s="2">
        <f>VLOOKUP($C3,工作表3!$A$2:$N$138,14,0)</f>
        <v>0</v>
      </c>
    </row>
    <row r="4" spans="1:15">
      <c r="A4" s="1">
        <v>3</v>
      </c>
      <c r="B4" s="21" t="s">
        <v>611</v>
      </c>
      <c r="C4" s="22" t="str">
        <f>VLOOKUP('[7]國高中組運動育樂+農糧技術頒獎表'!$F32,'[7]運動育樂(高)'!$1:$1048576,2,0)</f>
        <v>TWSE18109</v>
      </c>
      <c r="D4" s="20" t="str">
        <f>VLOOKUP('[7]國高中組運動育樂+農糧技術頒獎表'!$F32,'[7]運動育樂(高)'!$1:$1048576,3,0)</f>
        <v>應用社交軟體拓展娛樂互動大平台</v>
      </c>
      <c r="E4" s="81" t="s">
        <v>621</v>
      </c>
      <c r="F4" s="2" t="str">
        <f>VLOOKUP($C4,工作表3!$A$2:$N$77,5,0)</f>
        <v>陳鴻文</v>
      </c>
      <c r="G4" s="2" t="str">
        <f>VLOOKUP($C4,工作表3!$A$2:$N$77,6,0)</f>
        <v>臺北市立松山高級工農職業學校</v>
      </c>
      <c r="H4" s="2" t="str">
        <f>VLOOKUP($C4,工作表3!$A$2:$N$138,7,0)</f>
        <v>楊承勳</v>
      </c>
      <c r="I4" s="2" t="str">
        <f>VLOOKUP($C4,工作表3!$A$2:$N$138,8,0)</f>
        <v>臺北市立松山高級工農職業學校</v>
      </c>
      <c r="J4" s="2" t="str">
        <f>VLOOKUP($C4,工作表3!$A$2:$N$138,9,0)</f>
        <v>林聖祐</v>
      </c>
      <c r="K4" s="2" t="str">
        <f>VLOOKUP($C4,工作表3!$A$2:$N$138,10,0)</f>
        <v>臺北市立松山高級工農職業學校</v>
      </c>
      <c r="L4" s="2" t="str">
        <f>VLOOKUP($C4,工作表3!$A$2:$N$138,11,0)</f>
        <v>林敬堯</v>
      </c>
      <c r="M4" s="2" t="str">
        <f>VLOOKUP($C4,工作表3!$A$2:$N$138,12,0)</f>
        <v>臺北市立松山高級工農職業學校</v>
      </c>
      <c r="N4" s="2" t="str">
        <f>VLOOKUP($C4,工作表3!$A$2:$N$138,13,0)</f>
        <v>余耀銘</v>
      </c>
      <c r="O4" s="2" t="str">
        <f>VLOOKUP($C4,工作表3!$A$2:$N$138,14,0)</f>
        <v>臺北市立松山高級工農職業學校</v>
      </c>
    </row>
    <row r="5" spans="1:15">
      <c r="A5" s="1">
        <v>4</v>
      </c>
      <c r="B5" s="21" t="s">
        <v>611</v>
      </c>
      <c r="C5" s="22" t="str">
        <f>VLOOKUP('[7]國高中組運動育樂+農糧技術頒獎表'!$F33,'[7]運動育樂(高)'!$1:$1048576,2,0)</f>
        <v>TWSE18049</v>
      </c>
      <c r="D5" s="20" t="str">
        <f>VLOOKUP('[7]國高中組運動育樂+農糧技術頒獎表'!$F33,'[7]運動育樂(高)'!$1:$1048576,3,0)</f>
        <v>高速型多人互動式跳繩組</v>
      </c>
      <c r="E5" s="81"/>
      <c r="F5" s="2" t="str">
        <f>VLOOKUP($C5,工作表3!$A$2:$N$77,5,0)</f>
        <v>陳冠綸</v>
      </c>
      <c r="G5" s="2" t="str">
        <f>VLOOKUP($C5,工作表3!$A$2:$N$77,6,0)</f>
        <v>新北市立三民高級中學</v>
      </c>
      <c r="H5" s="2" t="str">
        <f>VLOOKUP($C5,工作表3!$A$2:$N$138,7,0)</f>
        <v>尤俊淳</v>
      </c>
      <c r="I5" s="2" t="str">
        <f>VLOOKUP($C5,工作表3!$A$2:$N$138,8,0)</f>
        <v>新北市立三民高級中學</v>
      </c>
      <c r="J5" s="2" t="str">
        <f>VLOOKUP($C5,工作表3!$A$2:$N$138,9,0)</f>
        <v>洪承妤</v>
      </c>
      <c r="K5" s="2" t="str">
        <f>VLOOKUP($C5,工作表3!$A$2:$N$138,10,0)</f>
        <v>新北市立三民高級中學</v>
      </c>
      <c r="L5" s="2" t="str">
        <f>VLOOKUP($C5,工作表3!$A$2:$N$138,11,0)</f>
        <v>劉亦恭</v>
      </c>
      <c r="M5" s="2" t="str">
        <f>VLOOKUP($C5,工作表3!$A$2:$N$138,12,0)</f>
        <v>新北市立三民高級中學</v>
      </c>
      <c r="N5" s="2" t="str">
        <f>VLOOKUP($C5,工作表3!$A$2:$N$138,13,0)</f>
        <v>吳致甄</v>
      </c>
      <c r="O5" s="2" t="str">
        <f>VLOOKUP($C5,工作表3!$A$2:$N$138,14,0)</f>
        <v>新北市立三民高級中學</v>
      </c>
    </row>
    <row r="6" spans="1:15">
      <c r="A6" s="1">
        <v>5</v>
      </c>
      <c r="B6" s="21" t="s">
        <v>611</v>
      </c>
      <c r="C6" s="22" t="str">
        <f>VLOOKUP('[7]國高中組運動育樂+農糧技術頒獎表'!$F34,'[7]農糧技術(高)'!$1:$1048576,2,0)</f>
        <v>TWSF18024</v>
      </c>
      <c r="D6" s="20" t="str">
        <f>VLOOKUP('[7]國高中組運動育樂+農糧技術頒獎表'!$F34,'[7]農糧技術(高)'!$1:$1048576,3,0)</f>
        <v>食品保存期限「智慧警報」APP</v>
      </c>
      <c r="E6" s="1" t="s">
        <v>622</v>
      </c>
      <c r="F6" s="2" t="str">
        <f>VLOOKUP($C6,工作表3!$A$2:$N$77,5,0)</f>
        <v>殷宜忻</v>
      </c>
      <c r="G6" s="2" t="str">
        <f>VLOOKUP($C6,工作表3!$A$2:$N$77,6,0)</f>
        <v>高雄市立高雄女子高級中學</v>
      </c>
      <c r="H6" s="2">
        <f>VLOOKUP($C6,工作表3!$A$2:$N$138,7,0)</f>
        <v>0</v>
      </c>
      <c r="I6" s="2">
        <f>VLOOKUP($C6,工作表3!$A$2:$N$138,8,0)</f>
        <v>0</v>
      </c>
      <c r="J6" s="2">
        <f>VLOOKUP($C6,工作表3!$A$2:$N$138,9,0)</f>
        <v>0</v>
      </c>
      <c r="K6" s="2">
        <f>VLOOKUP($C6,工作表3!$A$2:$N$138,10,0)</f>
        <v>0</v>
      </c>
      <c r="L6" s="2" t="str">
        <f>VLOOKUP($C6,工作表3!$A$2:$N$138,11,0)</f>
        <v>殷宏良</v>
      </c>
      <c r="M6" s="2" t="str">
        <f>VLOOKUP($C6,工作表3!$A$2:$N$138,12,0)</f>
        <v>高雄市立前金國民中學</v>
      </c>
      <c r="N6" s="2" t="str">
        <f>VLOOKUP($C6,工作表3!$A$2:$N$138,13,0)</f>
        <v>劉玟琳</v>
      </c>
      <c r="O6" s="2" t="str">
        <f>VLOOKUP($C6,工作表3!$A$2:$N$138,14,0)</f>
        <v>高雄市立高雄女子高級中學</v>
      </c>
    </row>
    <row r="7" spans="1:15">
      <c r="A7" s="1">
        <v>6</v>
      </c>
      <c r="B7" s="21" t="s">
        <v>611</v>
      </c>
      <c r="C7" s="22" t="s">
        <v>612</v>
      </c>
      <c r="D7" s="20" t="s">
        <v>613</v>
      </c>
      <c r="E7" s="1" t="s">
        <v>623</v>
      </c>
      <c r="F7" s="2" t="str">
        <f>VLOOKUP($C7,工作表3!$A$2:$N$77,5,0)</f>
        <v>林品融</v>
      </c>
      <c r="G7" s="2" t="str">
        <f>VLOOKUP($C7,工作表3!$A$2:$N$77,6,0)</f>
        <v>國立鳳新高級中學</v>
      </c>
      <c r="H7" s="2" t="str">
        <f>VLOOKUP($C7,工作表3!$A$2:$N$138,7,0)</f>
        <v>汪清文</v>
      </c>
      <c r="I7" s="2" t="str">
        <f>VLOOKUP($C7,工作表3!$A$2:$N$138,8,0)</f>
        <v>國立鳳新高級中學</v>
      </c>
      <c r="J7" s="2" t="str">
        <f>VLOOKUP($C7,工作表3!$A$2:$N$138,9,0)</f>
        <v>傅裔修</v>
      </c>
      <c r="K7" s="2" t="str">
        <f>VLOOKUP($C7,工作表3!$A$2:$N$138,10,0)</f>
        <v>國立鳳新高級中學</v>
      </c>
      <c r="L7" s="2" t="str">
        <f>VLOOKUP($C7,工作表3!$A$2:$N$138,11,0)</f>
        <v>吳宛臻</v>
      </c>
      <c r="M7" s="2" t="str">
        <f>VLOOKUP($C7,工作表3!$A$2:$N$138,12,0)</f>
        <v>國立鳳新高級中學</v>
      </c>
      <c r="N7" s="2" t="str">
        <f>VLOOKUP($C7,工作表3!$A$2:$N$138,13,0)</f>
        <v>吳孟婷</v>
      </c>
      <c r="O7" s="2" t="str">
        <f>VLOOKUP($C7,工作表3!$A$2:$N$138,14,0)</f>
        <v>國立鳳新高級中學</v>
      </c>
    </row>
    <row r="8" spans="1:15">
      <c r="A8" s="1">
        <v>7</v>
      </c>
      <c r="B8" s="21" t="s">
        <v>611</v>
      </c>
      <c r="C8" s="22" t="s">
        <v>614</v>
      </c>
      <c r="D8" s="20" t="s">
        <v>615</v>
      </c>
      <c r="E8" s="81" t="s">
        <v>624</v>
      </c>
      <c r="F8" s="2" t="str">
        <f>VLOOKUP($C8,工作表3!$A$2:$N$77,5,0)</f>
        <v>高秉聖</v>
      </c>
      <c r="G8" s="2" t="str">
        <f>VLOOKUP($C8,工作表3!$A$2:$N$77,6,0)</f>
        <v>新北市財團法人南山高級中學</v>
      </c>
      <c r="H8" s="2" t="str">
        <f>VLOOKUP($C8,工作表3!$A$2:$N$138,7,0)</f>
        <v>王柏淵</v>
      </c>
      <c r="I8" s="2" t="str">
        <f>VLOOKUP($C8,工作表3!$A$2:$N$138,8,0)</f>
        <v>新北市財團法人南山高級中學</v>
      </c>
      <c r="J8" s="2" t="str">
        <f>VLOOKUP($C8,工作表3!$A$2:$N$138,9,0)</f>
        <v>林思維</v>
      </c>
      <c r="K8" s="2" t="str">
        <f>VLOOKUP($C8,工作表3!$A$2:$N$138,10,0)</f>
        <v>新北市財團法人南山高級中學</v>
      </c>
      <c r="L8" s="2" t="str">
        <f>VLOOKUP($C8,工作表3!$A$2:$N$138,11,0)</f>
        <v>林政煌</v>
      </c>
      <c r="M8" s="2" t="str">
        <f>VLOOKUP($C8,工作表3!$A$2:$N$138,12,0)</f>
        <v>新北市財團法人南山高級中學</v>
      </c>
      <c r="N8" s="2">
        <f>VLOOKUP($C8,工作表3!$A$2:$N$138,13,0)</f>
        <v>0</v>
      </c>
      <c r="O8" s="2">
        <f>VLOOKUP($C8,工作表3!$A$2:$N$138,14,0)</f>
        <v>0</v>
      </c>
    </row>
    <row r="9" spans="1:15">
      <c r="A9" s="1">
        <v>8</v>
      </c>
      <c r="B9" s="21" t="s">
        <v>611</v>
      </c>
      <c r="C9" s="22" t="s">
        <v>616</v>
      </c>
      <c r="D9" s="20" t="s">
        <v>617</v>
      </c>
      <c r="E9" s="81"/>
      <c r="F9" s="2" t="str">
        <f>VLOOKUP($C9,工作表3!$A$2:$N$77,5,0)</f>
        <v>楊川毅</v>
      </c>
      <c r="G9" s="2" t="str">
        <f>VLOOKUP($C9,工作表3!$A$2:$N$77,6,0)</f>
        <v>臺北市私立開南高級商工職業學校</v>
      </c>
      <c r="H9" s="2" t="str">
        <f>VLOOKUP($C9,工作表3!$A$2:$N$138,7,0)</f>
        <v>丁竹沅</v>
      </c>
      <c r="I9" s="2" t="str">
        <f>VLOOKUP($C9,工作表3!$A$2:$N$138,8,0)</f>
        <v>臺北市私立開南高級商工職業學校</v>
      </c>
      <c r="J9" s="2" t="str">
        <f>VLOOKUP($C9,工作表3!$A$2:$N$138,9,0)</f>
        <v>李育霖</v>
      </c>
      <c r="K9" s="2" t="str">
        <f>VLOOKUP($C9,工作表3!$A$2:$N$138,10,0)</f>
        <v>臺北市私立開南高級商工職業學校</v>
      </c>
      <c r="L9" s="2" t="str">
        <f>VLOOKUP($C9,工作表3!$A$2:$N$138,11,0)</f>
        <v>張丕白</v>
      </c>
      <c r="M9" s="2" t="str">
        <f>VLOOKUP($C9,工作表3!$A$2:$N$138,12,0)</f>
        <v>臺北市私立開南高級商工職業學校</v>
      </c>
      <c r="N9" s="2" t="str">
        <f>VLOOKUP($C9,工作表3!$A$2:$N$138,13,0)</f>
        <v>楊清文</v>
      </c>
      <c r="O9" s="2" t="str">
        <f>VLOOKUP($C9,工作表3!$A$2:$N$138,14,0)</f>
        <v>臺北市私立開南高級商工職業學校</v>
      </c>
    </row>
    <row r="10" spans="1:15">
      <c r="A10" s="1">
        <v>9</v>
      </c>
      <c r="B10" s="21" t="s">
        <v>611</v>
      </c>
      <c r="C10" s="22" t="s">
        <v>618</v>
      </c>
      <c r="D10" s="20" t="s">
        <v>619</v>
      </c>
      <c r="E10" s="1" t="s">
        <v>625</v>
      </c>
      <c r="F10" s="2" t="str">
        <f>VLOOKUP($C10,工作表3!$A$2:$N$77,5,0)</f>
        <v>姚炫宏</v>
      </c>
      <c r="G10" s="2" t="str">
        <f>VLOOKUP($C10,工作表3!$A$2:$N$77,6,0)</f>
        <v>臺北市立松山高級工農職業學校</v>
      </c>
      <c r="H10" s="2" t="str">
        <f>VLOOKUP($C10,工作表3!$A$2:$N$138,7,0)</f>
        <v>何烜承</v>
      </c>
      <c r="I10" s="2" t="str">
        <f>VLOOKUP($C10,工作表3!$A$2:$N$138,8,0)</f>
        <v>臺北市立松山高級工農職業學校</v>
      </c>
      <c r="J10" s="2" t="str">
        <f>VLOOKUP($C10,工作表3!$A$2:$N$138,9,0)</f>
        <v>宋芃儀</v>
      </c>
      <c r="K10" s="2" t="str">
        <f>VLOOKUP($C10,工作表3!$A$2:$N$138,10,0)</f>
        <v>臺北市立松山高級工農職業學校</v>
      </c>
      <c r="L10" s="2" t="str">
        <f>VLOOKUP($C10,工作表3!$A$2:$N$138,11,0)</f>
        <v>卓振至</v>
      </c>
      <c r="M10" s="2" t="str">
        <f>VLOOKUP($C10,工作表3!$A$2:$N$138,12,0)</f>
        <v>臺北市立松山高級工農職業學校</v>
      </c>
      <c r="N10" s="2" t="str">
        <f>VLOOKUP($C10,工作表3!$A$2:$N$138,13,0)</f>
        <v>胡銘軒</v>
      </c>
      <c r="O10" s="2" t="str">
        <f>VLOOKUP($C10,工作表3!$A$2:$N$138,14,0)</f>
        <v>臺北市立松山高級工農職業學校</v>
      </c>
    </row>
    <row r="11" spans="1:15" ht="7.5" customHeight="1">
      <c r="F11" s="2" t="e">
        <f>VLOOKUP($C11,工作表3!$A$2:$N$77,5,0)</f>
        <v>#N/A</v>
      </c>
      <c r="G11" s="2" t="e">
        <f>VLOOKUP($C11,工作表3!$A$2:$N$77,6,0)</f>
        <v>#N/A</v>
      </c>
      <c r="H11" s="2" t="e">
        <f>VLOOKUP($C11,工作表3!$A$2:$N$138,7,0)</f>
        <v>#N/A</v>
      </c>
      <c r="I11" s="2" t="e">
        <f>VLOOKUP($C11,工作表3!$A$2:$N$138,8,0)</f>
        <v>#N/A</v>
      </c>
      <c r="J11" s="2" t="e">
        <f>VLOOKUP($C11,工作表3!$A$2:$N$138,9,0)</f>
        <v>#N/A</v>
      </c>
      <c r="K11" s="2" t="e">
        <f>VLOOKUP($C11,工作表3!$A$2:$N$138,10,0)</f>
        <v>#N/A</v>
      </c>
      <c r="L11" s="2" t="e">
        <f>VLOOKUP($C11,工作表3!$A$2:$N$138,11,0)</f>
        <v>#N/A</v>
      </c>
      <c r="M11" s="2" t="e">
        <f>VLOOKUP($C11,工作表3!$A$2:$N$138,12,0)</f>
        <v>#N/A</v>
      </c>
      <c r="N11" s="2" t="e">
        <f>VLOOKUP($C11,工作表3!$A$2:$N$138,13,0)</f>
        <v>#N/A</v>
      </c>
      <c r="O11" s="2" t="e">
        <f>VLOOKUP($C11,工作表3!$A$2:$N$138,14,0)</f>
        <v>#N/A</v>
      </c>
    </row>
    <row r="12" spans="1:15">
      <c r="A12" s="1">
        <v>1</v>
      </c>
      <c r="B12" s="5" t="s">
        <v>626</v>
      </c>
      <c r="C12" s="23" t="str">
        <f>VLOOKUP([6]國高中組安全健康頒獎表!$F31,'[6]安全健康(高)'!$1:$1048576,2,0)</f>
        <v>TWSS18162</v>
      </c>
      <c r="D12" s="20" t="str">
        <f>VLOOKUP([6]國高中組安全健康頒獎表!$F31,'[6]安全健康(高)'!$1:$1048576,3,0)</f>
        <v>防三寶機車方向燈自動熄滅裝置</v>
      </c>
      <c r="E12" s="81" t="s">
        <v>647</v>
      </c>
      <c r="F12" s="2" t="str">
        <f>VLOOKUP($C12,工作表3!$A$2:$N$77,5,0)</f>
        <v>林耕詰</v>
      </c>
      <c r="G12" s="2" t="str">
        <f>VLOOKUP($C12,工作表3!$A$2:$N$77,6,0)</f>
        <v>臺北市立松山高級工農職業學校</v>
      </c>
      <c r="H12" s="2" t="str">
        <f>VLOOKUP($C12,工作表3!$A$2:$N$138,7,0)</f>
        <v>粘家裕</v>
      </c>
      <c r="I12" s="2" t="str">
        <f>VLOOKUP($C12,工作表3!$A$2:$N$138,8,0)</f>
        <v>臺北市立松山高級工農職業學校</v>
      </c>
      <c r="J12" s="2" t="str">
        <f>VLOOKUP($C12,工作表3!$A$2:$N$138,9,0)</f>
        <v>劉瑋</v>
      </c>
      <c r="K12" s="2" t="str">
        <f>VLOOKUP($C12,工作表3!$A$2:$N$138,10,0)</f>
        <v>臺北市立松山高級工農職業學校</v>
      </c>
      <c r="L12" s="2" t="str">
        <f>VLOOKUP($C12,工作表3!$A$2:$N$138,11,0)</f>
        <v>卓振至</v>
      </c>
      <c r="M12" s="2" t="str">
        <f>VLOOKUP($C12,工作表3!$A$2:$N$138,12,0)</f>
        <v>臺北市立松山高級工農職業學校</v>
      </c>
      <c r="N12" s="2" t="str">
        <f>VLOOKUP($C12,工作表3!$A$2:$N$138,13,0)</f>
        <v>胡銘軒</v>
      </c>
      <c r="O12" s="2" t="str">
        <f>VLOOKUP($C12,工作表3!$A$2:$N$138,14,0)</f>
        <v>臺北市立松山高級工農職業學校</v>
      </c>
    </row>
    <row r="13" spans="1:15">
      <c r="A13" s="1">
        <v>2</v>
      </c>
      <c r="B13" s="5" t="s">
        <v>626</v>
      </c>
      <c r="C13" s="23" t="str">
        <f>VLOOKUP([6]國高中組安全健康頒獎表!$F32,'[6]安全健康(高)'!$1:$1048576,2,0)</f>
        <v>TWSS18013</v>
      </c>
      <c r="D13" s="20" t="str">
        <f>VLOOKUP([6]國高中組安全健康頒獎表!$F32,'[6]安全健康(高)'!$1:$1048576,3,0)</f>
        <v>雲端食用油分析器</v>
      </c>
      <c r="E13" s="81"/>
      <c r="F13" s="2" t="str">
        <f>VLOOKUP($C13,工作表3!$A$2:$N$77,5,0)</f>
        <v>吳宇凡</v>
      </c>
      <c r="G13" s="2" t="str">
        <f>VLOOKUP($C13,工作表3!$A$2:$N$77,6,0)</f>
        <v>國立宜蘭高級中學</v>
      </c>
      <c r="H13" s="2" t="str">
        <f>VLOOKUP($C13,工作表3!$A$2:$N$138,7,0)</f>
        <v>陳翰琨</v>
      </c>
      <c r="I13" s="2" t="str">
        <f>VLOOKUP($C13,工作表3!$A$2:$N$138,8,0)</f>
        <v>高雄市立高雄高級中學</v>
      </c>
      <c r="J13" s="2" t="str">
        <f>VLOOKUP($C13,工作表3!$A$2:$N$138,9,0)</f>
        <v>陳佳欣</v>
      </c>
      <c r="K13" s="2" t="str">
        <f>VLOOKUP($C13,工作表3!$A$2:$N$138,10,0)</f>
        <v>國立蘭陽女子高級中學</v>
      </c>
      <c r="L13" s="2" t="str">
        <f>VLOOKUP($C13,工作表3!$A$2:$N$138,11,0)</f>
        <v>吳宏達</v>
      </c>
      <c r="M13" s="2" t="str">
        <f>VLOOKUP($C13,工作表3!$A$2:$N$138,12,0)</f>
        <v>宜蘭縣立員山國民中學</v>
      </c>
      <c r="N13" s="2" t="str">
        <f>VLOOKUP($C13,工作表3!$A$2:$N$138,13,0)</f>
        <v>陳淑華</v>
      </c>
      <c r="O13" s="2" t="str">
        <f>VLOOKUP($C13,工作表3!$A$2:$N$138,14,0)</f>
        <v>宜蘭縣立員山國民中學</v>
      </c>
    </row>
    <row r="14" spans="1:15">
      <c r="A14" s="1">
        <v>3</v>
      </c>
      <c r="B14" s="5" t="s">
        <v>626</v>
      </c>
      <c r="C14" s="23" t="str">
        <f>VLOOKUP([6]國高中組安全健康頒獎表!$F33,'[6]安全健康(高)'!$1:$1048576,2,0)</f>
        <v>TWSS18070</v>
      </c>
      <c r="D14" s="20" t="str">
        <f>VLOOKUP([6]國高中組安全健康頒獎表!$F33,'[6]安全健康(高)'!$1:$1048576,3,0)</f>
        <v>多功能整合刀具組</v>
      </c>
      <c r="E14" s="81"/>
      <c r="F14" s="2" t="str">
        <f>VLOOKUP($C14,工作表3!$A$2:$N$77,5,0)</f>
        <v>柯侑辰</v>
      </c>
      <c r="G14" s="2" t="str">
        <f>VLOOKUP($C14,工作表3!$A$2:$N$77,6,0)</f>
        <v>國立鳳新高級中學</v>
      </c>
      <c r="H14" s="2" t="str">
        <f>VLOOKUP($C14,工作表3!$A$2:$N$138,7,0)</f>
        <v>呂光偉</v>
      </c>
      <c r="I14" s="2" t="str">
        <f>VLOOKUP($C14,工作表3!$A$2:$N$138,8,0)</f>
        <v>國立鳳新高級中學</v>
      </c>
      <c r="J14" s="2" t="str">
        <f>VLOOKUP($C14,工作表3!$A$2:$N$138,9,0)</f>
        <v>簡佑穎</v>
      </c>
      <c r="K14" s="2" t="str">
        <f>VLOOKUP($C14,工作表3!$A$2:$N$138,10,0)</f>
        <v>國立鳳新高級中學</v>
      </c>
      <c r="L14" s="2" t="str">
        <f>VLOOKUP($C14,工作表3!$A$2:$N$138,11,0)</f>
        <v>吳宛臻</v>
      </c>
      <c r="M14" s="2" t="str">
        <f>VLOOKUP($C14,工作表3!$A$2:$N$138,12,0)</f>
        <v>國立鳳新高級中學</v>
      </c>
      <c r="N14" s="2" t="str">
        <f>VLOOKUP($C14,工作表3!$A$2:$N$138,13,0)</f>
        <v>吳孟婷</v>
      </c>
      <c r="O14" s="2" t="str">
        <f>VLOOKUP($C14,工作表3!$A$2:$N$138,14,0)</f>
        <v>國立鳳新高級中學</v>
      </c>
    </row>
    <row r="15" spans="1:15">
      <c r="A15" s="1">
        <v>4</v>
      </c>
      <c r="B15" s="5" t="s">
        <v>626</v>
      </c>
      <c r="C15" s="23" t="str">
        <f>VLOOKUP([6]國高中組安全健康頒獎表!$F34,'[6]安全健康(高)'!$1:$1048576,2,0)</f>
        <v>TWSS18097</v>
      </c>
      <c r="D15" s="20" t="str">
        <f>VLOOKUP([6]國高中組安全健康頒獎表!$F34,'[6]安全健康(高)'!$1:$1048576,3,0)</f>
        <v>乾濕環保集中器</v>
      </c>
      <c r="E15" s="81"/>
      <c r="F15" s="2" t="str">
        <f>VLOOKUP($C15,工作表3!$A$2:$N$77,5,0)</f>
        <v>蔣岳甫</v>
      </c>
      <c r="G15" s="2" t="str">
        <f>VLOOKUP($C15,工作表3!$A$2:$N$77,6,0)</f>
        <v>高雄美國學校</v>
      </c>
      <c r="H15" s="2" t="str">
        <f>VLOOKUP($C15,工作表3!$A$2:$N$138,7,0)</f>
        <v>蔣岳叡</v>
      </c>
      <c r="I15" s="2" t="str">
        <f>VLOOKUP($C15,工作表3!$A$2:$N$138,8,0)</f>
        <v>高雄市私立義大國際高級中學</v>
      </c>
      <c r="J15" s="2">
        <f>VLOOKUP($C15,工作表3!$A$2:$N$138,9,0)</f>
        <v>0</v>
      </c>
      <c r="K15" s="2">
        <f>VLOOKUP($C15,工作表3!$A$2:$N$138,10,0)</f>
        <v>0</v>
      </c>
      <c r="L15" s="2" t="str">
        <f>VLOOKUP($C15,工作表3!$A$2:$N$138,11,0)</f>
        <v>曾張義</v>
      </c>
      <c r="M15" s="2" t="str">
        <f>VLOOKUP($C15,工作表3!$A$2:$N$138,12,0)</f>
        <v>三分之一創意工作坊</v>
      </c>
      <c r="N15" s="2">
        <f>VLOOKUP($C15,工作表3!$A$2:$N$138,13,0)</f>
        <v>0</v>
      </c>
      <c r="O15" s="2">
        <f>VLOOKUP($C15,工作表3!$A$2:$N$138,14,0)</f>
        <v>0</v>
      </c>
    </row>
    <row r="16" spans="1:15">
      <c r="A16" s="1">
        <v>5</v>
      </c>
      <c r="B16" s="5" t="s">
        <v>626</v>
      </c>
      <c r="C16" s="6" t="s">
        <v>627</v>
      </c>
      <c r="D16" s="2" t="s">
        <v>628</v>
      </c>
      <c r="E16" s="81" t="s">
        <v>648</v>
      </c>
      <c r="F16" s="2" t="str">
        <f>VLOOKUP($C16,工作表3!$A$2:$N$77,5,0)</f>
        <v>施承佑</v>
      </c>
      <c r="G16" s="2" t="str">
        <f>VLOOKUP($C16,工作表3!$A$2:$N$77,6,0)</f>
        <v>高雄市道明中學</v>
      </c>
      <c r="H16" s="2" t="str">
        <f>VLOOKUP($C16,工作表3!$A$2:$N$138,7,0)</f>
        <v>張薰尹</v>
      </c>
      <c r="I16" s="2" t="str">
        <f>VLOOKUP($C16,工作表3!$A$2:$N$138,8,0)</f>
        <v>高雄女中</v>
      </c>
      <c r="J16" s="2">
        <f>VLOOKUP($C16,工作表3!$A$2:$N$138,9,0)</f>
        <v>0</v>
      </c>
      <c r="K16" s="2">
        <f>VLOOKUP($C16,工作表3!$A$2:$N$138,10,0)</f>
        <v>0</v>
      </c>
      <c r="L16" s="2" t="str">
        <f>VLOOKUP($C16,工作表3!$A$2:$N$138,11,0)</f>
        <v>張家慶</v>
      </c>
      <c r="M16" s="2" t="str">
        <f>VLOOKUP($C16,工作表3!$A$2:$N$138,12,0)</f>
        <v>高雄市三民區愛國國民小學</v>
      </c>
      <c r="N16" s="2" t="str">
        <f>VLOOKUP($C16,工作表3!$A$2:$N$138,13,0)</f>
        <v>曹秀美</v>
      </c>
      <c r="O16" s="2" t="str">
        <f>VLOOKUP($C16,工作表3!$A$2:$N$138,14,0)</f>
        <v>高雄市三民區愛國國民小學</v>
      </c>
    </row>
    <row r="17" spans="1:15">
      <c r="A17" s="1">
        <v>6</v>
      </c>
      <c r="B17" s="5" t="s">
        <v>626</v>
      </c>
      <c r="C17" s="6" t="s">
        <v>629</v>
      </c>
      <c r="D17" s="2" t="s">
        <v>630</v>
      </c>
      <c r="E17" s="81"/>
      <c r="F17" s="2" t="str">
        <f>VLOOKUP($C17,工作表3!$A$2:$N$77,5,0)</f>
        <v>呂竣錡</v>
      </c>
      <c r="G17" s="2" t="str">
        <f>VLOOKUP($C17,工作表3!$A$2:$N$77,6,0)</f>
        <v>高雄市私立道明高級中學</v>
      </c>
      <c r="H17" s="2" t="str">
        <f>VLOOKUP($C17,工作表3!$A$2:$N$138,7,0)</f>
        <v>何暠哲</v>
      </c>
      <c r="I17" s="2" t="str">
        <f>VLOOKUP($C17,工作表3!$A$2:$N$138,8,0)</f>
        <v>高雄市私立道明高級中學</v>
      </c>
      <c r="J17" s="2">
        <f>VLOOKUP($C17,工作表3!$A$2:$N$138,9,0)</f>
        <v>0</v>
      </c>
      <c r="K17" s="2">
        <f>VLOOKUP($C17,工作表3!$A$2:$N$138,10,0)</f>
        <v>0</v>
      </c>
      <c r="L17" s="2" t="str">
        <f>VLOOKUP($C17,工作表3!$A$2:$N$138,11,0)</f>
        <v>曾張義</v>
      </c>
      <c r="M17" s="2" t="str">
        <f>VLOOKUP($C17,工作表3!$A$2:$N$138,12,0)</f>
        <v>三分之一創意工作坊</v>
      </c>
      <c r="N17" s="2">
        <f>VLOOKUP($C17,工作表3!$A$2:$N$138,13,0)</f>
        <v>0</v>
      </c>
      <c r="O17" s="2">
        <f>VLOOKUP($C17,工作表3!$A$2:$N$138,14,0)</f>
        <v>0</v>
      </c>
    </row>
    <row r="18" spans="1:15">
      <c r="A18" s="1">
        <v>7</v>
      </c>
      <c r="B18" s="5" t="s">
        <v>626</v>
      </c>
      <c r="C18" s="6" t="s">
        <v>631</v>
      </c>
      <c r="D18" s="2" t="s">
        <v>632</v>
      </c>
      <c r="E18" s="81"/>
      <c r="F18" s="2" t="str">
        <f>VLOOKUP($C18,工作表3!$A$2:$N$77,5,0)</f>
        <v>汪清文</v>
      </c>
      <c r="G18" s="2" t="str">
        <f>VLOOKUP($C18,工作表3!$A$2:$N$77,6,0)</f>
        <v>國立鳳新高級中學</v>
      </c>
      <c r="H18" s="2" t="str">
        <f>VLOOKUP($C18,工作表3!$A$2:$N$138,7,0)</f>
        <v>阮智欽</v>
      </c>
      <c r="I18" s="2" t="str">
        <f>VLOOKUP($C18,工作表3!$A$2:$N$138,8,0)</f>
        <v>國立鳳新高級中學</v>
      </c>
      <c r="J18" s="2" t="str">
        <f>VLOOKUP($C18,工作表3!$A$2:$N$138,9,0)</f>
        <v>沈柏亨</v>
      </c>
      <c r="K18" s="2" t="str">
        <f>VLOOKUP($C18,工作表3!$A$2:$N$138,10,0)</f>
        <v>國立鳳新高級中學</v>
      </c>
      <c r="L18" s="2" t="str">
        <f>VLOOKUP($C18,工作表3!$A$2:$N$138,11,0)</f>
        <v>吳宛臻</v>
      </c>
      <c r="M18" s="2" t="str">
        <f>VLOOKUP($C18,工作表3!$A$2:$N$138,12,0)</f>
        <v>國立鳳新高級中學</v>
      </c>
      <c r="N18" s="2" t="str">
        <f>VLOOKUP($C18,工作表3!$A$2:$N$138,13,0)</f>
        <v>吳孟婷</v>
      </c>
      <c r="O18" s="2" t="str">
        <f>VLOOKUP($C18,工作表3!$A$2:$N$138,14,0)</f>
        <v>國立鳳新高級中學</v>
      </c>
    </row>
    <row r="19" spans="1:15">
      <c r="A19" s="1">
        <v>8</v>
      </c>
      <c r="B19" s="5" t="s">
        <v>626</v>
      </c>
      <c r="C19" s="6" t="s">
        <v>633</v>
      </c>
      <c r="D19" s="2" t="s">
        <v>634</v>
      </c>
      <c r="E19" s="81" t="s">
        <v>649</v>
      </c>
      <c r="F19" s="2" t="str">
        <f>VLOOKUP($C19,工作表3!$A$2:$N$77,5,0)</f>
        <v>陳冠宇</v>
      </c>
      <c r="G19" s="2" t="str">
        <f>VLOOKUP($C19,工作表3!$A$2:$N$77,6,0)</f>
        <v>臺中市立中港高級中學</v>
      </c>
      <c r="H19" s="2" t="str">
        <f>VLOOKUP($C19,工作表3!$A$2:$N$138,7,0)</f>
        <v>林昀萱</v>
      </c>
      <c r="I19" s="2" t="str">
        <f>VLOOKUP($C19,工作表3!$A$2:$N$138,8,0)</f>
        <v>臺中市立中港高級中學</v>
      </c>
      <c r="J19" s="2" t="str">
        <f>VLOOKUP($C19,工作表3!$A$2:$N$138,9,0)</f>
        <v>陳芝嫺</v>
      </c>
      <c r="K19" s="2" t="str">
        <f>VLOOKUP($C19,工作表3!$A$2:$N$138,10,0)</f>
        <v>臺中市立中港高級中學</v>
      </c>
      <c r="L19" s="2" t="str">
        <f>VLOOKUP($C19,工作表3!$A$2:$N$138,11,0)</f>
        <v>施政宏</v>
      </c>
      <c r="M19" s="2" t="str">
        <f>VLOOKUP($C19,工作表3!$A$2:$N$138,12,0)</f>
        <v>臺中市潭子區頭家國民小學</v>
      </c>
      <c r="N19" s="2" t="str">
        <f>VLOOKUP($C19,工作表3!$A$2:$N$138,13,0)</f>
        <v>趙芸賞</v>
      </c>
      <c r="O19" s="2" t="str">
        <f>VLOOKUP($C19,工作表3!$A$2:$N$138,14,0)</f>
        <v>臺中市立中港高級中學</v>
      </c>
    </row>
    <row r="20" spans="1:15">
      <c r="A20" s="1">
        <v>9</v>
      </c>
      <c r="B20" s="5" t="s">
        <v>626</v>
      </c>
      <c r="C20" s="6" t="s">
        <v>635</v>
      </c>
      <c r="D20" s="2" t="s">
        <v>636</v>
      </c>
      <c r="E20" s="81"/>
      <c r="F20" s="2" t="str">
        <f>VLOOKUP($C20,工作表3!$A$2:$N$77,5,0)</f>
        <v>吳映暵</v>
      </c>
      <c r="G20" s="2" t="str">
        <f>VLOOKUP($C20,工作表3!$A$2:$N$77,6,0)</f>
        <v>宜蘭縣立羅東國民中學</v>
      </c>
      <c r="H20" s="2" t="str">
        <f>VLOOKUP($C20,工作表3!$A$2:$N$138,7,0)</f>
        <v>廖胤瑞</v>
      </c>
      <c r="I20" s="2" t="str">
        <f>VLOOKUP($C20,工作表3!$A$2:$N$138,8,0)</f>
        <v>國立羅東高級工業職業學校</v>
      </c>
      <c r="J20" s="2" t="str">
        <f>VLOOKUP($C20,工作表3!$A$2:$N$138,9,0)</f>
        <v>田翊辰</v>
      </c>
      <c r="K20" s="2" t="str">
        <f>VLOOKUP($C20,工作表3!$A$2:$N$138,10,0)</f>
        <v>宜蘭縣立羅東國民中學</v>
      </c>
      <c r="L20" s="2" t="str">
        <f>VLOOKUP($C20,工作表3!$A$2:$N$138,11,0)</f>
        <v>吳振宇</v>
      </c>
      <c r="M20" s="2" t="str">
        <f>VLOOKUP($C20,工作表3!$A$2:$N$138,12,0)</f>
        <v>宜蘭縣立國華國民中學</v>
      </c>
      <c r="N20" s="2" t="str">
        <f>VLOOKUP($C20,工作表3!$A$2:$N$138,13,0)</f>
        <v>沈明祥</v>
      </c>
      <c r="O20" s="2" t="str">
        <f>VLOOKUP($C20,工作表3!$A$2:$N$138,14,0)</f>
        <v>國立羅東高級工業職業學校</v>
      </c>
    </row>
    <row r="21" spans="1:15">
      <c r="A21" s="1">
        <v>10</v>
      </c>
      <c r="B21" s="5" t="s">
        <v>626</v>
      </c>
      <c r="C21" s="6" t="s">
        <v>637</v>
      </c>
      <c r="D21" s="2" t="s">
        <v>638</v>
      </c>
      <c r="E21" s="81" t="s">
        <v>624</v>
      </c>
      <c r="F21" s="2" t="str">
        <f>VLOOKUP($C21,工作表3!$A$2:$N$77,5,0)</f>
        <v>廖于葆</v>
      </c>
      <c r="G21" s="2" t="str">
        <f>VLOOKUP($C21,工作表3!$A$2:$N$77,6,0)</f>
        <v>雲林縣私立揚子高級中學</v>
      </c>
      <c r="H21" s="2" t="str">
        <f>VLOOKUP($C21,工作表3!$A$2:$N$138,7,0)</f>
        <v>林華晉</v>
      </c>
      <c r="I21" s="2" t="str">
        <f>VLOOKUP($C21,工作表3!$A$2:$N$138,8,0)</f>
        <v>雲林縣私立揚子高級中學</v>
      </c>
      <c r="J21" s="2" t="str">
        <f>VLOOKUP($C21,工作表3!$A$2:$N$138,9,0)</f>
        <v>許景翔</v>
      </c>
      <c r="K21" s="2" t="str">
        <f>VLOOKUP($C21,工作表3!$A$2:$N$138,10,0)</f>
        <v>雲林縣私立揚子高級中學</v>
      </c>
      <c r="L21" s="2" t="str">
        <f>VLOOKUP($C21,工作表3!$A$2:$N$138,11,0)</f>
        <v>陳尚民</v>
      </c>
      <c r="M21" s="2" t="str">
        <f>VLOOKUP($C21,工作表3!$A$2:$N$138,12,0)</f>
        <v>雲林縣私立揚子高級中學</v>
      </c>
      <c r="N21" s="2">
        <f>VLOOKUP($C21,工作表3!$A$2:$N$138,13,0)</f>
        <v>0</v>
      </c>
      <c r="O21" s="2">
        <f>VLOOKUP($C21,工作表3!$A$2:$N$138,14,0)</f>
        <v>0</v>
      </c>
    </row>
    <row r="22" spans="1:15">
      <c r="A22" s="1">
        <v>11</v>
      </c>
      <c r="B22" s="5" t="s">
        <v>626</v>
      </c>
      <c r="C22" s="6" t="s">
        <v>639</v>
      </c>
      <c r="D22" s="2" t="s">
        <v>640</v>
      </c>
      <c r="E22" s="81"/>
      <c r="F22" s="2" t="str">
        <f>VLOOKUP($C22,工作表3!$A$2:$N$77,5,0)</f>
        <v>蕭博仁</v>
      </c>
      <c r="G22" s="2" t="str">
        <f>VLOOKUP($C22,工作表3!$A$2:$N$77,6,0)</f>
        <v>臺北市立松山高級工農職業學校</v>
      </c>
      <c r="H22" s="2" t="str">
        <f>VLOOKUP($C22,工作表3!$A$2:$N$138,7,0)</f>
        <v>陶俊儒</v>
      </c>
      <c r="I22" s="2" t="str">
        <f>VLOOKUP($C22,工作表3!$A$2:$N$138,8,0)</f>
        <v>臺北市立松山高級工農職業學校</v>
      </c>
      <c r="J22" s="2" t="str">
        <f>VLOOKUP($C22,工作表3!$A$2:$N$138,9,0)</f>
        <v>翁翊軒</v>
      </c>
      <c r="K22" s="2" t="str">
        <f>VLOOKUP($C22,工作表3!$A$2:$N$138,10,0)</f>
        <v>臺北市立松山高級工農職業學校</v>
      </c>
      <c r="L22" s="2" t="str">
        <f>VLOOKUP($C22,工作表3!$A$2:$N$138,11,0)</f>
        <v>林敬堯</v>
      </c>
      <c r="M22" s="2" t="str">
        <f>VLOOKUP($C22,工作表3!$A$2:$N$138,12,0)</f>
        <v>臺北市立松山高級工農職業學校</v>
      </c>
      <c r="N22" s="2" t="str">
        <f>VLOOKUP($C22,工作表3!$A$2:$N$138,13,0)</f>
        <v>余耀銘</v>
      </c>
      <c r="O22" s="2" t="str">
        <f>VLOOKUP($C22,工作表3!$A$2:$N$138,14,0)</f>
        <v>臺北市立松山高級工農職業學校</v>
      </c>
    </row>
    <row r="23" spans="1:15">
      <c r="A23" s="1">
        <v>12</v>
      </c>
      <c r="B23" s="5" t="s">
        <v>626</v>
      </c>
      <c r="C23" s="6" t="s">
        <v>641</v>
      </c>
      <c r="D23" s="2" t="s">
        <v>642</v>
      </c>
      <c r="E23" s="81" t="s">
        <v>650</v>
      </c>
      <c r="F23" s="2" t="str">
        <f>VLOOKUP($C23,工作表3!$A$2:$N$77,5,0)</f>
        <v>戴政良</v>
      </c>
      <c r="G23" s="2" t="str">
        <f>VLOOKUP($C23,工作表3!$A$2:$N$77,6,0)</f>
        <v>國立東石高級中學</v>
      </c>
      <c r="H23" s="2" t="str">
        <f>VLOOKUP($C23,工作表3!$A$2:$N$138,7,0)</f>
        <v>蔡玉鳳</v>
      </c>
      <c r="I23" s="2" t="str">
        <f>VLOOKUP($C23,工作表3!$A$2:$N$138,8,0)</f>
        <v>國立東石高級中學</v>
      </c>
      <c r="J23" s="2" t="str">
        <f>VLOOKUP($C23,工作表3!$A$2:$N$138,9,0)</f>
        <v>梁芷綾</v>
      </c>
      <c r="K23" s="2" t="str">
        <f>VLOOKUP($C23,工作表3!$A$2:$N$138,10,0)</f>
        <v>國立東石高級中學</v>
      </c>
      <c r="L23" s="2" t="str">
        <f>VLOOKUP($C23,工作表3!$A$2:$N$138,11,0)</f>
        <v>梁文俊</v>
      </c>
      <c r="M23" s="2" t="str">
        <f>VLOOKUP($C23,工作表3!$A$2:$N$138,12,0)</f>
        <v>國立東石高級中學</v>
      </c>
      <c r="N23" s="2" t="str">
        <f>VLOOKUP($C23,工作表3!$A$2:$N$138,13,0)</f>
        <v>黃佳慧</v>
      </c>
      <c r="O23" s="2" t="str">
        <f>VLOOKUP($C23,工作表3!$A$2:$N$138,14,0)</f>
        <v>嘉義縣朴子市朴子國民小學</v>
      </c>
    </row>
    <row r="24" spans="1:15">
      <c r="A24" s="1">
        <v>13</v>
      </c>
      <c r="B24" s="5" t="s">
        <v>626</v>
      </c>
      <c r="C24" s="6" t="s">
        <v>643</v>
      </c>
      <c r="D24" s="2" t="s">
        <v>644</v>
      </c>
      <c r="E24" s="81"/>
      <c r="F24" s="2" t="str">
        <f>VLOOKUP($C24,工作表3!$A$2:$N$77,5,0)</f>
        <v>吳柏蓁</v>
      </c>
      <c r="G24" s="2" t="str">
        <f>VLOOKUP($C24,工作表3!$A$2:$N$77,6,0)</f>
        <v>高雄市立文山高級中學</v>
      </c>
      <c r="H24" s="2" t="str">
        <f>VLOOKUP($C24,工作表3!$A$2:$N$138,7,0)</f>
        <v>蘇芸騏</v>
      </c>
      <c r="I24" s="2" t="str">
        <f>VLOOKUP($C24,工作表3!$A$2:$N$138,8,0)</f>
        <v>高雄市立文山高級中學</v>
      </c>
      <c r="J24" s="2" t="str">
        <f>VLOOKUP($C24,工作表3!$A$2:$N$138,9,0)</f>
        <v>陳萱</v>
      </c>
      <c r="K24" s="2" t="str">
        <f>VLOOKUP($C24,工作表3!$A$2:$N$138,10,0)</f>
        <v>高雄市立文山高級中學</v>
      </c>
      <c r="L24" s="2" t="str">
        <f>VLOOKUP($C24,工作表3!$A$2:$N$138,11,0)</f>
        <v>柯麗妃</v>
      </c>
      <c r="M24" s="2" t="str">
        <f>VLOOKUP($C24,工作表3!$A$2:$N$138,12,0)</f>
        <v>高雄市立文山高級中學</v>
      </c>
      <c r="N24" s="2" t="str">
        <f>VLOOKUP($C24,工作表3!$A$2:$N$138,13,0)</f>
        <v>翁雅琦</v>
      </c>
      <c r="O24" s="2" t="str">
        <f>VLOOKUP($C24,工作表3!$A$2:$N$138,14,0)</f>
        <v>高雄市立文山高級中學</v>
      </c>
    </row>
    <row r="25" spans="1:15">
      <c r="A25" s="1">
        <v>14</v>
      </c>
      <c r="B25" s="5" t="s">
        <v>626</v>
      </c>
      <c r="C25" s="6" t="s">
        <v>645</v>
      </c>
      <c r="D25" s="2" t="s">
        <v>646</v>
      </c>
      <c r="E25" s="81"/>
      <c r="F25" s="2" t="str">
        <f>VLOOKUP($C25,工作表3!$A$2:$N$77,5,0)</f>
        <v>蔡光祐</v>
      </c>
      <c r="G25" s="2" t="str">
        <f>VLOOKUP($C25,工作表3!$A$2:$N$77,6,0)</f>
        <v>臺中市立中港高級中學</v>
      </c>
      <c r="H25" s="2" t="str">
        <f>VLOOKUP($C25,工作表3!$A$2:$N$138,7,0)</f>
        <v>李昀潔</v>
      </c>
      <c r="I25" s="2" t="str">
        <f>VLOOKUP($C25,工作表3!$A$2:$N$138,8,0)</f>
        <v>臺中市立中港高級中學</v>
      </c>
      <c r="J25" s="2" t="str">
        <f>VLOOKUP($C25,工作表3!$A$2:$N$138,9,0)</f>
        <v>洪振修</v>
      </c>
      <c r="K25" s="2" t="str">
        <f>VLOOKUP($C25,工作表3!$A$2:$N$138,10,0)</f>
        <v>臺中市立中港高級中學</v>
      </c>
      <c r="L25" s="2" t="str">
        <f>VLOOKUP($C25,工作表3!$A$2:$N$138,11,0)</f>
        <v>施政宏</v>
      </c>
      <c r="M25" s="2" t="str">
        <f>VLOOKUP($C25,工作表3!$A$2:$N$138,12,0)</f>
        <v>臺中市潭子區頭家國民小學</v>
      </c>
      <c r="N25" s="2" t="str">
        <f>VLOOKUP($C25,工作表3!$A$2:$N$138,13,0)</f>
        <v>張朝閔</v>
      </c>
      <c r="O25" s="2" t="str">
        <f>VLOOKUP($C25,工作表3!$A$2:$N$138,14,0)</f>
        <v>臺中市立中港高級中學</v>
      </c>
    </row>
    <row r="26" spans="1:15" ht="7.5" customHeight="1">
      <c r="F26" s="2" t="e">
        <f>VLOOKUP($C26,工作表3!$A$2:$N$77,5,0)</f>
        <v>#N/A</v>
      </c>
      <c r="G26" s="2" t="e">
        <f>VLOOKUP($C26,工作表3!$A$2:$N$77,6,0)</f>
        <v>#N/A</v>
      </c>
      <c r="H26" s="2" t="e">
        <f>VLOOKUP($C26,工作表3!$A$2:$N$138,7,0)</f>
        <v>#N/A</v>
      </c>
      <c r="I26" s="2" t="e">
        <f>VLOOKUP($C26,工作表3!$A$2:$N$138,8,0)</f>
        <v>#N/A</v>
      </c>
      <c r="J26" s="2" t="e">
        <f>VLOOKUP($C26,工作表3!$A$2:$N$138,9,0)</f>
        <v>#N/A</v>
      </c>
      <c r="K26" s="2" t="e">
        <f>VLOOKUP($C26,工作表3!$A$2:$N$138,10,0)</f>
        <v>#N/A</v>
      </c>
      <c r="L26" s="2" t="e">
        <f>VLOOKUP($C26,工作表3!$A$2:$N$138,11,0)</f>
        <v>#N/A</v>
      </c>
      <c r="M26" s="2" t="e">
        <f>VLOOKUP($C26,工作表3!$A$2:$N$138,12,0)</f>
        <v>#N/A</v>
      </c>
      <c r="N26" s="2" t="e">
        <f>VLOOKUP($C26,工作表3!$A$2:$N$138,13,0)</f>
        <v>#N/A</v>
      </c>
      <c r="O26" s="2" t="e">
        <f>VLOOKUP($C26,工作表3!$A$2:$N$138,14,0)</f>
        <v>#N/A</v>
      </c>
    </row>
    <row r="27" spans="1:15">
      <c r="A27" s="1">
        <v>1</v>
      </c>
      <c r="B27" s="24" t="s">
        <v>651</v>
      </c>
      <c r="C27" s="66" t="s">
        <v>652</v>
      </c>
      <c r="D27" s="2" t="s">
        <v>653</v>
      </c>
      <c r="E27" s="81" t="s">
        <v>700</v>
      </c>
      <c r="F27" s="2" t="str">
        <f>VLOOKUP($C27,工作表3!$A$2:$N$77,5,0)</f>
        <v>楊川毅</v>
      </c>
      <c r="G27" s="2" t="str">
        <f>VLOOKUP($C27,工作表3!$A$2:$N$77,6,0)</f>
        <v>臺北市私立開南高級商工職業學校</v>
      </c>
      <c r="H27" s="2" t="str">
        <f>VLOOKUP($C27,工作表3!$A$2:$N$138,7,0)</f>
        <v>丁竹沅</v>
      </c>
      <c r="I27" s="2" t="str">
        <f>VLOOKUP($C27,工作表3!$A$2:$N$138,8,0)</f>
        <v>臺北市私立開南高級商工職業學校</v>
      </c>
      <c r="J27" s="2" t="str">
        <f>VLOOKUP($C27,工作表3!$A$2:$N$138,9,0)</f>
        <v>李育霖</v>
      </c>
      <c r="K27" s="2" t="str">
        <f>VLOOKUP($C27,工作表3!$A$2:$N$138,10,0)</f>
        <v>臺北市私立開南高級商工職業學校</v>
      </c>
      <c r="L27" s="2" t="str">
        <f>VLOOKUP($C27,工作表3!$A$2:$N$138,11,0)</f>
        <v>張丕白</v>
      </c>
      <c r="M27" s="2" t="str">
        <f>VLOOKUP($C27,工作表3!$A$2:$N$138,12,0)</f>
        <v>臺北市私立開南高級商工職業學校</v>
      </c>
      <c r="N27" s="2" t="str">
        <f>VLOOKUP($C27,工作表3!$A$2:$N$138,13,0)</f>
        <v>塗世傑</v>
      </c>
      <c r="O27" s="2" t="str">
        <f>VLOOKUP($C27,工作表3!$A$2:$N$138,14,0)</f>
        <v>臺北市私立開南高級商工職業學校</v>
      </c>
    </row>
    <row r="28" spans="1:15">
      <c r="A28" s="1">
        <v>2</v>
      </c>
      <c r="B28" s="24" t="s">
        <v>651</v>
      </c>
      <c r="C28" s="66" t="s">
        <v>654</v>
      </c>
      <c r="D28" s="2" t="s">
        <v>655</v>
      </c>
      <c r="E28" s="81"/>
      <c r="F28" s="2" t="str">
        <f>VLOOKUP($C28,工作表3!$A$2:$N$77,5,0)</f>
        <v>李宇弘</v>
      </c>
      <c r="G28" s="2" t="str">
        <f>VLOOKUP($C28,工作表3!$A$2:$N$77,6,0)</f>
        <v>高雄市立左營高中</v>
      </c>
      <c r="H28" s="2" t="str">
        <f>VLOOKUP($C28,工作表3!$A$2:$N$138,7,0)</f>
        <v>李鴻翊</v>
      </c>
      <c r="I28" s="2" t="str">
        <f>VLOOKUP($C28,工作表3!$A$2:$N$138,8,0)</f>
        <v>高雄市立立德國民中學</v>
      </c>
      <c r="J28" s="2">
        <f>VLOOKUP($C28,工作表3!$A$2:$N$138,9,0)</f>
        <v>0</v>
      </c>
      <c r="K28" s="2">
        <f>VLOOKUP($C28,工作表3!$A$2:$N$138,10,0)</f>
        <v>0</v>
      </c>
      <c r="L28" s="2" t="str">
        <f>VLOOKUP($C28,工作表3!$A$2:$N$138,11,0)</f>
        <v>傅文權</v>
      </c>
      <c r="M28" s="2" t="str">
        <f>VLOOKUP($C28,工作表3!$A$2:$N$138,12,0)</f>
        <v>高雄市立左營高中</v>
      </c>
      <c r="N28" s="2" t="str">
        <f>VLOOKUP($C28,工作表3!$A$2:$N$138,13,0)</f>
        <v>蘇安婷</v>
      </c>
      <c r="O28" s="2" t="str">
        <f>VLOOKUP($C28,工作表3!$A$2:$N$138,14,0)</f>
        <v>高雄市立立德國民中學</v>
      </c>
    </row>
    <row r="29" spans="1:15">
      <c r="A29" s="1">
        <v>3</v>
      </c>
      <c r="B29" s="24" t="s">
        <v>651</v>
      </c>
      <c r="C29" s="66" t="s">
        <v>656</v>
      </c>
      <c r="D29" s="2" t="s">
        <v>657</v>
      </c>
      <c r="E29" s="81"/>
      <c r="F29" s="2" t="str">
        <f>VLOOKUP($C29,工作表3!$A$2:$N$77,5,0)</f>
        <v>劉宗侑</v>
      </c>
      <c r="G29" s="2" t="str">
        <f>VLOOKUP($C29,工作表3!$A$2:$N$77,6,0)</f>
        <v>臺中市立中港高級中學</v>
      </c>
      <c r="H29" s="2" t="str">
        <f>VLOOKUP($C29,工作表3!$A$2:$N$138,7,0)</f>
        <v>卓煌佳</v>
      </c>
      <c r="I29" s="2" t="str">
        <f>VLOOKUP($C29,工作表3!$A$2:$N$138,8,0)</f>
        <v>臺中市立中港高級中學</v>
      </c>
      <c r="J29" s="2" t="str">
        <f>VLOOKUP($C29,工作表3!$A$2:$N$138,9,0)</f>
        <v>林政憲</v>
      </c>
      <c r="K29" s="2" t="str">
        <f>VLOOKUP($C29,工作表3!$A$2:$N$138,10,0)</f>
        <v>臺中市立中港高級中學</v>
      </c>
      <c r="L29" s="2" t="str">
        <f>VLOOKUP($C29,工作表3!$A$2:$N$138,11,0)</f>
        <v>施政宏</v>
      </c>
      <c r="M29" s="2" t="str">
        <f>VLOOKUP($C29,工作表3!$A$2:$N$138,12,0)</f>
        <v>臺中市潭子區頭家國民小學</v>
      </c>
      <c r="N29" s="2" t="str">
        <f>VLOOKUP($C29,工作表3!$A$2:$N$138,13,0)</f>
        <v>謝孟純</v>
      </c>
      <c r="O29" s="2" t="str">
        <f>VLOOKUP($C29,工作表3!$A$2:$N$138,14,0)</f>
        <v>臺中市立中港高級中學</v>
      </c>
    </row>
    <row r="30" spans="1:15">
      <c r="A30" s="1">
        <v>4</v>
      </c>
      <c r="B30" s="24" t="s">
        <v>651</v>
      </c>
      <c r="C30" s="66" t="s">
        <v>658</v>
      </c>
      <c r="D30" s="2" t="s">
        <v>659</v>
      </c>
      <c r="E30" s="81"/>
      <c r="F30" s="2" t="str">
        <f>VLOOKUP($C30,工作表3!$A$2:$N$77,5,0)</f>
        <v>蔡昀庭</v>
      </c>
      <c r="G30" s="2" t="str">
        <f>VLOOKUP($C30,工作表3!$A$2:$N$77,6,0)</f>
        <v>新北市財團法人南山高級中學</v>
      </c>
      <c r="H30" s="2" t="str">
        <f>VLOOKUP($C30,工作表3!$A$2:$N$138,7,0)</f>
        <v>張亭文</v>
      </c>
      <c r="I30" s="2" t="str">
        <f>VLOOKUP($C30,工作表3!$A$2:$N$138,8,0)</f>
        <v>新北市財團法人南山高級中學</v>
      </c>
      <c r="J30" s="2">
        <f>VLOOKUP($C30,工作表3!$A$2:$N$138,9,0)</f>
        <v>0</v>
      </c>
      <c r="K30" s="2">
        <f>VLOOKUP($C30,工作表3!$A$2:$N$138,10,0)</f>
        <v>0</v>
      </c>
      <c r="L30" s="2" t="str">
        <f>VLOOKUP($C30,工作表3!$A$2:$N$138,11,0)</f>
        <v>張文昇</v>
      </c>
      <c r="M30" s="2" t="str">
        <f>VLOOKUP($C30,工作表3!$A$2:$N$138,12,0)</f>
        <v>新北市財團法人南山高級中學</v>
      </c>
      <c r="N30" s="2" t="str">
        <f>VLOOKUP($C30,工作表3!$A$2:$N$138,13,0)</f>
        <v>洪慧美</v>
      </c>
      <c r="O30" s="2" t="str">
        <f>VLOOKUP($C30,工作表3!$A$2:$N$138,14,0)</f>
        <v>新北市財團法人南山高級中學</v>
      </c>
    </row>
    <row r="31" spans="1:15">
      <c r="A31" s="1">
        <v>5</v>
      </c>
      <c r="B31" s="24" t="s">
        <v>651</v>
      </c>
      <c r="C31" s="66" t="s">
        <v>660</v>
      </c>
      <c r="D31" s="2" t="s">
        <v>661</v>
      </c>
      <c r="E31" s="81"/>
      <c r="F31" s="2" t="str">
        <f>VLOOKUP($C31,工作表3!$A$2:$N$77,5,0)</f>
        <v>張新力</v>
      </c>
      <c r="G31" s="2" t="str">
        <f>VLOOKUP($C31,工作表3!$A$2:$N$77,6,0)</f>
        <v>自學(桃園市教育局)</v>
      </c>
      <c r="H31" s="2">
        <f>VLOOKUP($C31,工作表3!$A$2:$N$138,7,0)</f>
        <v>0</v>
      </c>
      <c r="I31" s="2">
        <f>VLOOKUP($C31,工作表3!$A$2:$N$138,8,0)</f>
        <v>0</v>
      </c>
      <c r="J31" s="2">
        <f>VLOOKUP($C31,工作表3!$A$2:$N$138,9,0)</f>
        <v>0</v>
      </c>
      <c r="K31" s="2">
        <f>VLOOKUP($C31,工作表3!$A$2:$N$138,10,0)</f>
        <v>0</v>
      </c>
      <c r="L31" s="2" t="str">
        <f>VLOOKUP($C31,工作表3!$A$2:$N$138,11,0)</f>
        <v>江明岳</v>
      </c>
      <c r="M31" s="2" t="str">
        <f>VLOOKUP($C31,工作表3!$A$2:$N$138,12,0)</f>
        <v>一想三創-創新未來學園</v>
      </c>
      <c r="N31" s="2" t="str">
        <f>VLOOKUP($C31,工作表3!$A$2:$N$138,13,0)</f>
        <v>陳欽榮</v>
      </c>
      <c r="O31" s="2" t="str">
        <f>VLOOKUP($C31,工作表3!$A$2:$N$138,14,0)</f>
        <v>一想三創-創新未來學園</v>
      </c>
    </row>
    <row r="32" spans="1:15">
      <c r="A32" s="1">
        <v>6</v>
      </c>
      <c r="B32" s="24" t="s">
        <v>651</v>
      </c>
      <c r="C32" s="66" t="s">
        <v>662</v>
      </c>
      <c r="D32" s="2" t="s">
        <v>663</v>
      </c>
      <c r="E32" s="81"/>
      <c r="F32" s="2" t="str">
        <f>VLOOKUP($C32,工作表3!$A$2:$N$77,5,0)</f>
        <v>黃芷翎</v>
      </c>
      <c r="G32" s="2" t="str">
        <f>VLOOKUP($C32,工作表3!$A$2:$N$77,6,0)</f>
        <v>高雄市立文山高級中學</v>
      </c>
      <c r="H32" s="2" t="str">
        <f>VLOOKUP($C32,工作表3!$A$2:$N$138,7,0)</f>
        <v>陳宣安</v>
      </c>
      <c r="I32" s="2" t="str">
        <f>VLOOKUP($C32,工作表3!$A$2:$N$138,8,0)</f>
        <v>高雄市立文山高級中學</v>
      </c>
      <c r="J32" s="2" t="str">
        <f>VLOOKUP($C32,工作表3!$A$2:$N$138,9,0)</f>
        <v>陳柔安</v>
      </c>
      <c r="K32" s="2" t="str">
        <f>VLOOKUP($C32,工作表3!$A$2:$N$138,10,0)</f>
        <v>高雄市立文山高級中學</v>
      </c>
      <c r="L32" s="2" t="str">
        <f>VLOOKUP($C32,工作表3!$A$2:$N$138,11,0)</f>
        <v>柯麗妃</v>
      </c>
      <c r="M32" s="2" t="str">
        <f>VLOOKUP($C32,工作表3!$A$2:$N$138,12,0)</f>
        <v>高雄市立文山高級中學</v>
      </c>
      <c r="N32" s="2" t="str">
        <f>VLOOKUP($C32,工作表3!$A$2:$N$138,13,0)</f>
        <v>翁雅琦</v>
      </c>
      <c r="O32" s="2" t="str">
        <f>VLOOKUP($C32,工作表3!$A$2:$N$138,14,0)</f>
        <v>高雄市立文山高級中學</v>
      </c>
    </row>
    <row r="33" spans="1:15">
      <c r="A33" s="1">
        <v>7</v>
      </c>
      <c r="B33" s="24" t="s">
        <v>651</v>
      </c>
      <c r="C33" s="66" t="s">
        <v>664</v>
      </c>
      <c r="D33" s="2" t="s">
        <v>665</v>
      </c>
      <c r="E33" s="81"/>
      <c r="F33" s="2" t="str">
        <f>VLOOKUP($C33,工作表3!$A$2:$N$77,5,0)</f>
        <v>詹鈞翔</v>
      </c>
      <c r="G33" s="2" t="str">
        <f>VLOOKUP($C33,工作表3!$A$2:$N$77,6,0)</f>
        <v>新北市財團法人南山高級中學</v>
      </c>
      <c r="H33" s="2" t="str">
        <f>VLOOKUP($C33,工作表3!$A$2:$N$138,7,0)</f>
        <v>林宏洋</v>
      </c>
      <c r="I33" s="2" t="str">
        <f>VLOOKUP($C33,工作表3!$A$2:$N$138,8,0)</f>
        <v>新北市財團法人南山高級中學</v>
      </c>
      <c r="J33" s="2" t="str">
        <f>VLOOKUP($C33,工作表3!$A$2:$N$138,9,0)</f>
        <v>潘暉升</v>
      </c>
      <c r="K33" s="2" t="str">
        <f>VLOOKUP($C33,工作表3!$A$2:$N$138,10,0)</f>
        <v>新北市財團法人南山高級中學</v>
      </c>
      <c r="L33" s="2" t="str">
        <f>VLOOKUP($C33,工作表3!$A$2:$N$138,11,0)</f>
        <v>林政煌</v>
      </c>
      <c r="M33" s="2" t="str">
        <f>VLOOKUP($C33,工作表3!$A$2:$N$138,12,0)</f>
        <v>新北市財團法人南山高級中學</v>
      </c>
      <c r="N33" s="2">
        <f>VLOOKUP($C33,工作表3!$A$2:$N$138,13,0)</f>
        <v>0</v>
      </c>
      <c r="O33" s="2">
        <f>VLOOKUP($C33,工作表3!$A$2:$N$138,14,0)</f>
        <v>0</v>
      </c>
    </row>
    <row r="34" spans="1:15">
      <c r="A34" s="1">
        <v>8</v>
      </c>
      <c r="B34" s="24" t="s">
        <v>651</v>
      </c>
      <c r="C34" s="66" t="s">
        <v>666</v>
      </c>
      <c r="D34" s="2" t="s">
        <v>667</v>
      </c>
      <c r="E34" s="81" t="s">
        <v>701</v>
      </c>
      <c r="F34" s="2" t="str">
        <f>VLOOKUP($C34,工作表3!$A$2:$N$77,5,0)</f>
        <v>周冠瑋</v>
      </c>
      <c r="G34" s="2" t="str">
        <f>VLOOKUP($C34,工作表3!$A$2:$N$77,6,0)</f>
        <v>臺中市立中港高級中學</v>
      </c>
      <c r="H34" s="2" t="str">
        <f>VLOOKUP($C34,工作表3!$A$2:$N$138,7,0)</f>
        <v>陳秉哲</v>
      </c>
      <c r="I34" s="2" t="str">
        <f>VLOOKUP($C34,工作表3!$A$2:$N$138,8,0)</f>
        <v>臺中市立中港高級中學</v>
      </c>
      <c r="J34" s="2" t="str">
        <f>VLOOKUP($C34,工作表3!$A$2:$N$138,9,0)</f>
        <v>洪振修</v>
      </c>
      <c r="K34" s="2" t="str">
        <f>VLOOKUP($C34,工作表3!$A$2:$N$138,10,0)</f>
        <v>臺中市立中港高級中學</v>
      </c>
      <c r="L34" s="2" t="str">
        <f>VLOOKUP($C34,工作表3!$A$2:$N$138,11,0)</f>
        <v>施政宏</v>
      </c>
      <c r="M34" s="2" t="str">
        <f>VLOOKUP($C34,工作表3!$A$2:$N$138,12,0)</f>
        <v>臺中市潭子區頭家國民小學</v>
      </c>
      <c r="N34" s="2" t="str">
        <f>VLOOKUP($C34,工作表3!$A$2:$N$138,13,0)</f>
        <v>翁宗毅</v>
      </c>
      <c r="O34" s="2" t="str">
        <f>VLOOKUP($C34,工作表3!$A$2:$N$138,14,0)</f>
        <v>臺中市立中港高級中學</v>
      </c>
    </row>
    <row r="35" spans="1:15">
      <c r="A35" s="1">
        <v>9</v>
      </c>
      <c r="B35" s="24" t="s">
        <v>651</v>
      </c>
      <c r="C35" s="66" t="s">
        <v>668</v>
      </c>
      <c r="D35" s="2" t="s">
        <v>669</v>
      </c>
      <c r="E35" s="81"/>
      <c r="F35" s="2" t="str">
        <f>VLOOKUP($C35,工作表3!$A$2:$N$77,5,0)</f>
        <v>蔣岳甫</v>
      </c>
      <c r="G35" s="2" t="str">
        <f>VLOOKUP($C35,工作表3!$A$2:$N$77,6,0)</f>
        <v>高雄美國學校</v>
      </c>
      <c r="H35" s="2" t="str">
        <f>VLOOKUP($C35,工作表3!$A$2:$N$138,7,0)</f>
        <v>蔣岳叡</v>
      </c>
      <c r="I35" s="2" t="str">
        <f>VLOOKUP($C35,工作表3!$A$2:$N$138,8,0)</f>
        <v>高雄市私立義大國際高級中學</v>
      </c>
      <c r="J35" s="2">
        <f>VLOOKUP($C35,工作表3!$A$2:$N$138,9,0)</f>
        <v>0</v>
      </c>
      <c r="K35" s="2">
        <f>VLOOKUP($C35,工作表3!$A$2:$N$138,10,0)</f>
        <v>0</v>
      </c>
      <c r="L35" s="2" t="str">
        <f>VLOOKUP($C35,工作表3!$A$2:$N$138,11,0)</f>
        <v>曾張義</v>
      </c>
      <c r="M35" s="2" t="str">
        <f>VLOOKUP($C35,工作表3!$A$2:$N$138,12,0)</f>
        <v>三分之一創意工作坊</v>
      </c>
      <c r="N35" s="2">
        <f>VLOOKUP($C35,工作表3!$A$2:$N$138,13,0)</f>
        <v>0</v>
      </c>
      <c r="O35" s="2">
        <f>VLOOKUP($C35,工作表3!$A$2:$N$138,14,0)</f>
        <v>0</v>
      </c>
    </row>
    <row r="36" spans="1:15">
      <c r="A36" s="1">
        <v>10</v>
      </c>
      <c r="B36" s="24" t="s">
        <v>651</v>
      </c>
      <c r="C36" s="66" t="s">
        <v>670</v>
      </c>
      <c r="D36" s="2" t="s">
        <v>671</v>
      </c>
      <c r="E36" s="81"/>
      <c r="F36" s="2" t="str">
        <f>VLOOKUP($C36,工作表3!$A$2:$N$77,5,0)</f>
        <v>許芷菱</v>
      </c>
      <c r="G36" s="2" t="str">
        <f>VLOOKUP($C36,工作表3!$A$2:$N$77,6,0)</f>
        <v>臺中市立中港高級中學</v>
      </c>
      <c r="H36" s="2" t="str">
        <f>VLOOKUP($C36,工作表3!$A$2:$N$138,7,0)</f>
        <v>楊佩蓉</v>
      </c>
      <c r="I36" s="2" t="str">
        <f>VLOOKUP($C36,工作表3!$A$2:$N$138,8,0)</f>
        <v>臺中市立中港高級中學</v>
      </c>
      <c r="J36" s="2" t="str">
        <f>VLOOKUP($C36,工作表3!$A$2:$N$138,9,0)</f>
        <v>蔡曜全</v>
      </c>
      <c r="K36" s="2" t="str">
        <f>VLOOKUP($C36,工作表3!$A$2:$N$138,10,0)</f>
        <v>臺中市立中港高級中學</v>
      </c>
      <c r="L36" s="2" t="str">
        <f>VLOOKUP($C36,工作表3!$A$2:$N$138,11,0)</f>
        <v>施政宏</v>
      </c>
      <c r="M36" s="2" t="str">
        <f>VLOOKUP($C36,工作表3!$A$2:$N$138,12,0)</f>
        <v>臺中市潭子區頭家國民小學</v>
      </c>
      <c r="N36" s="2" t="str">
        <f>VLOOKUP($C36,工作表3!$A$2:$N$138,13,0)</f>
        <v>趙芸賞</v>
      </c>
      <c r="O36" s="2" t="str">
        <f>VLOOKUP($C36,工作表3!$A$2:$N$138,14,0)</f>
        <v>臺中市立中港高級中學</v>
      </c>
    </row>
    <row r="37" spans="1:15">
      <c r="A37" s="1">
        <v>11</v>
      </c>
      <c r="B37" s="24" t="s">
        <v>651</v>
      </c>
      <c r="C37" s="66" t="s">
        <v>672</v>
      </c>
      <c r="D37" s="2" t="s">
        <v>673</v>
      </c>
      <c r="E37" s="81"/>
      <c r="F37" s="2" t="str">
        <f>VLOOKUP($C37,工作表3!$A$2:$N$77,5,0)</f>
        <v>郭芷彤</v>
      </c>
      <c r="G37" s="2" t="str">
        <f>VLOOKUP($C37,工作表3!$A$2:$N$77,6,0)</f>
        <v>高雄市立文山高級中學</v>
      </c>
      <c r="H37" s="2" t="str">
        <f>VLOOKUP($C37,工作表3!$A$2:$N$138,7,0)</f>
        <v>趙翊均</v>
      </c>
      <c r="I37" s="2" t="str">
        <f>VLOOKUP($C37,工作表3!$A$2:$N$138,8,0)</f>
        <v>高雄市立文山高級中學</v>
      </c>
      <c r="J37" s="2">
        <f>VLOOKUP($C37,工作表3!$A$2:$N$138,9,0)</f>
        <v>0</v>
      </c>
      <c r="K37" s="2">
        <f>VLOOKUP($C37,工作表3!$A$2:$N$138,10,0)</f>
        <v>0</v>
      </c>
      <c r="L37" s="2" t="str">
        <f>VLOOKUP($C37,工作表3!$A$2:$N$138,11,0)</f>
        <v>柯麗妃</v>
      </c>
      <c r="M37" s="2" t="str">
        <f>VLOOKUP($C37,工作表3!$A$2:$N$138,12,0)</f>
        <v>高雄市立文山高級中學</v>
      </c>
      <c r="N37" s="2" t="str">
        <f>VLOOKUP($C37,工作表3!$A$2:$N$138,13,0)</f>
        <v>翁雅琦</v>
      </c>
      <c r="O37" s="2" t="str">
        <f>VLOOKUP($C37,工作表3!$A$2:$N$138,14,0)</f>
        <v>高雄市立文山高級中學</v>
      </c>
    </row>
    <row r="38" spans="1:15">
      <c r="A38" s="1">
        <v>12</v>
      </c>
      <c r="B38" s="24" t="s">
        <v>651</v>
      </c>
      <c r="C38" s="66" t="s">
        <v>674</v>
      </c>
      <c r="D38" s="2" t="s">
        <v>675</v>
      </c>
      <c r="E38" s="81"/>
      <c r="F38" s="2" t="str">
        <f>VLOOKUP($C38,工作表3!$A$2:$N$77,5,0)</f>
        <v>廖名邑</v>
      </c>
      <c r="G38" s="2" t="str">
        <f>VLOOKUP($C38,工作表3!$A$2:$N$77,6,0)</f>
        <v>臺中市立中港高級中學</v>
      </c>
      <c r="H38" s="2" t="str">
        <f>VLOOKUP($C38,工作表3!$A$2:$N$138,7,0)</f>
        <v>林佑勳</v>
      </c>
      <c r="I38" s="2" t="str">
        <f>VLOOKUP($C38,工作表3!$A$2:$N$138,8,0)</f>
        <v>臺中市立中港高級中學</v>
      </c>
      <c r="J38" s="2" t="str">
        <f>VLOOKUP($C38,工作表3!$A$2:$N$138,9,0)</f>
        <v>邱宇頡</v>
      </c>
      <c r="K38" s="2" t="str">
        <f>VLOOKUP($C38,工作表3!$A$2:$N$138,10,0)</f>
        <v>臺中市立中港高級中學</v>
      </c>
      <c r="L38" s="2" t="str">
        <f>VLOOKUP($C38,工作表3!$A$2:$N$138,11,0)</f>
        <v>施政宏</v>
      </c>
      <c r="M38" s="2" t="str">
        <f>VLOOKUP($C38,工作表3!$A$2:$N$138,12,0)</f>
        <v>臺中市潭子區頭家國民小學</v>
      </c>
      <c r="N38" s="2" t="str">
        <f>VLOOKUP($C38,工作表3!$A$2:$N$138,13,0)</f>
        <v>陳淑婷</v>
      </c>
      <c r="O38" s="2" t="str">
        <f>VLOOKUP($C38,工作表3!$A$2:$N$138,14,0)</f>
        <v>臺中市立中港高級中學</v>
      </c>
    </row>
    <row r="39" spans="1:15">
      <c r="A39" s="1">
        <v>13</v>
      </c>
      <c r="B39" s="24" t="s">
        <v>651</v>
      </c>
      <c r="C39" s="66" t="s">
        <v>676</v>
      </c>
      <c r="D39" s="2" t="s">
        <v>677</v>
      </c>
      <c r="E39" s="55" t="s">
        <v>702</v>
      </c>
      <c r="F39" s="2" t="str">
        <f>VLOOKUP($C39,工作表3!$A$2:$N$77,5,0)</f>
        <v>張賀勝</v>
      </c>
      <c r="G39" s="2" t="str">
        <f>VLOOKUP($C39,工作表3!$A$2:$N$77,6,0)</f>
        <v>臺北市私立開南高級商工職業學校</v>
      </c>
      <c r="H39" s="2" t="str">
        <f>VLOOKUP($C39,工作表3!$A$2:$N$138,7,0)</f>
        <v>吳承翰</v>
      </c>
      <c r="I39" s="2" t="str">
        <f>VLOOKUP($C39,工作表3!$A$2:$N$138,8,0)</f>
        <v>臺北市私立開南高級商工職業學校</v>
      </c>
      <c r="J39" s="2" t="str">
        <f>VLOOKUP($C39,工作表3!$A$2:$N$138,9,0)</f>
        <v>鍾翔宇</v>
      </c>
      <c r="K39" s="2" t="str">
        <f>VLOOKUP($C39,工作表3!$A$2:$N$138,10,0)</f>
        <v>臺北市私立開南高級商工職業學校</v>
      </c>
      <c r="L39" s="2" t="str">
        <f>VLOOKUP($C39,工作表3!$A$2:$N$138,11,0)</f>
        <v>張丕白</v>
      </c>
      <c r="M39" s="2" t="str">
        <f>VLOOKUP($C39,工作表3!$A$2:$N$138,12,0)</f>
        <v>臺北市私立開南高級商工職業學校</v>
      </c>
      <c r="N39" s="2" t="str">
        <f>VLOOKUP($C39,工作表3!$A$2:$N$138,13,0)</f>
        <v>楊清文</v>
      </c>
      <c r="O39" s="2" t="str">
        <f>VLOOKUP($C39,工作表3!$A$2:$N$138,14,0)</f>
        <v>臺北市私立開南高級商工職業學校</v>
      </c>
    </row>
    <row r="40" spans="1:15">
      <c r="A40" s="1">
        <v>14</v>
      </c>
      <c r="B40" s="24" t="s">
        <v>651</v>
      </c>
      <c r="C40" s="66" t="s">
        <v>678</v>
      </c>
      <c r="D40" s="2" t="s">
        <v>679</v>
      </c>
      <c r="E40" s="81" t="s">
        <v>703</v>
      </c>
      <c r="F40" s="2" t="str">
        <f>VLOOKUP($C40,工作表3!$A$2:$N$77,5,0)</f>
        <v>陳彥廷</v>
      </c>
      <c r="G40" s="2" t="str">
        <f>VLOOKUP($C40,工作表3!$A$2:$N$77,6,0)</f>
        <v>高雄市立三民高級中學</v>
      </c>
      <c r="H40" s="2" t="str">
        <f>VLOOKUP($C40,工作表3!$A$2:$N$138,7,0)</f>
        <v>楊逸涵</v>
      </c>
      <c r="I40" s="2" t="str">
        <f>VLOOKUP($C40,工作表3!$A$2:$N$138,8,0)</f>
        <v>高雄市立三民高級中學</v>
      </c>
      <c r="J40" s="2" t="str">
        <f>VLOOKUP($C40,工作表3!$A$2:$N$138,9,0)</f>
        <v>陳姸榕</v>
      </c>
      <c r="K40" s="2" t="str">
        <f>VLOOKUP($C40,工作表3!$A$2:$N$138,10,0)</f>
        <v>高雄市立三民高級中學</v>
      </c>
      <c r="L40" s="2" t="str">
        <f>VLOOKUP($C40,工作表3!$A$2:$N$138,11,0)</f>
        <v>詹嘉琳</v>
      </c>
      <c r="M40" s="2" t="str">
        <f>VLOOKUP($C40,工作表3!$A$2:$N$138,12,0)</f>
        <v>高雄市立三民高級中學</v>
      </c>
      <c r="N40" s="2" t="str">
        <f>VLOOKUP($C40,工作表3!$A$2:$N$138,13,0)</f>
        <v>陳建良</v>
      </c>
      <c r="O40" s="2" t="str">
        <f>VLOOKUP($C40,工作表3!$A$2:$N$138,14,0)</f>
        <v>高雄市三民區愛國國民小學</v>
      </c>
    </row>
    <row r="41" spans="1:15">
      <c r="A41" s="1">
        <v>15</v>
      </c>
      <c r="B41" s="24" t="s">
        <v>651</v>
      </c>
      <c r="C41" s="66" t="s">
        <v>680</v>
      </c>
      <c r="D41" s="2" t="s">
        <v>681</v>
      </c>
      <c r="E41" s="81"/>
      <c r="F41" s="2" t="str">
        <f>VLOOKUP($C41,工作表3!$A$2:$N$77,5,0)</f>
        <v>廖胤瑞</v>
      </c>
      <c r="G41" s="2" t="str">
        <f>VLOOKUP($C41,工作表3!$A$2:$N$77,6,0)</f>
        <v>國立羅東高級工業職業學校</v>
      </c>
      <c r="H41" s="2" t="str">
        <f>VLOOKUP($C41,工作表3!$A$2:$N$138,7,0)</f>
        <v>吳映暵</v>
      </c>
      <c r="I41" s="2" t="str">
        <f>VLOOKUP($C41,工作表3!$A$2:$N$138,8,0)</f>
        <v>宜蘭縣立羅東國民中學</v>
      </c>
      <c r="J41" s="2" t="str">
        <f>VLOOKUP($C41,工作表3!$A$2:$N$138,9,0)</f>
        <v>田翊辰</v>
      </c>
      <c r="K41" s="2" t="str">
        <f>VLOOKUP($C41,工作表3!$A$2:$N$138,10,0)</f>
        <v>宜蘭縣立羅東國民中學</v>
      </c>
      <c r="L41" s="2" t="str">
        <f>VLOOKUP($C41,工作表3!$A$2:$N$138,11,0)</f>
        <v>吳振宇</v>
      </c>
      <c r="M41" s="2" t="str">
        <f>VLOOKUP($C41,工作表3!$A$2:$N$138,12,0)</f>
        <v>宜蘭縣立國華國民中學</v>
      </c>
      <c r="N41" s="2" t="str">
        <f>VLOOKUP($C41,工作表3!$A$2:$N$138,13,0)</f>
        <v>許蕙菁</v>
      </c>
      <c r="O41" s="2" t="str">
        <f>VLOOKUP($C41,工作表3!$A$2:$N$138,14,0)</f>
        <v>宜蘭縣立羅東國民中學</v>
      </c>
    </row>
    <row r="42" spans="1:15">
      <c r="A42" s="1">
        <v>16</v>
      </c>
      <c r="B42" s="24" t="s">
        <v>651</v>
      </c>
      <c r="C42" s="66" t="s">
        <v>682</v>
      </c>
      <c r="D42" s="2" t="s">
        <v>683</v>
      </c>
      <c r="E42" s="81"/>
      <c r="F42" s="2" t="str">
        <f>VLOOKUP($C42,工作表3!$A$2:$N$77,5,0)</f>
        <v>呂竣錡</v>
      </c>
      <c r="G42" s="2" t="str">
        <f>VLOOKUP($C42,工作表3!$A$2:$N$77,6,0)</f>
        <v>高雄市私立道明高級中學</v>
      </c>
      <c r="H42" s="2" t="str">
        <f>VLOOKUP($C42,工作表3!$A$2:$N$138,7,0)</f>
        <v>劉致彣</v>
      </c>
      <c r="I42" s="2" t="str">
        <f>VLOOKUP($C42,工作表3!$A$2:$N$138,8,0)</f>
        <v>國立高雄師範大學附屬高級中學</v>
      </c>
      <c r="J42" s="2" t="str">
        <f>VLOOKUP($C42,工作表3!$A$2:$N$138,9,0)</f>
        <v>吳羽婷</v>
      </c>
      <c r="K42" s="2" t="str">
        <f>VLOOKUP($C42,工作表3!$A$2:$N$138,10,0)</f>
        <v>高雄市私立復華高級中學</v>
      </c>
      <c r="L42" s="2" t="str">
        <f>VLOOKUP($C42,工作表3!$A$2:$N$138,11,0)</f>
        <v>曾張義</v>
      </c>
      <c r="M42" s="2" t="str">
        <f>VLOOKUP($C42,工作表3!$A$2:$N$138,12,0)</f>
        <v>三分之一創意工作坊</v>
      </c>
      <c r="N42" s="2" t="str">
        <f>VLOOKUP($C42,工作表3!$A$2:$N$138,13,0)</f>
        <v>楊盛智</v>
      </c>
      <c r="O42" s="2" t="str">
        <f>VLOOKUP($C42,工作表3!$A$2:$N$138,14,0)</f>
        <v>國立高雄師範大學附屬高級中學</v>
      </c>
    </row>
    <row r="43" spans="1:15">
      <c r="A43" s="1">
        <v>17</v>
      </c>
      <c r="B43" s="24" t="s">
        <v>651</v>
      </c>
      <c r="C43" s="66" t="s">
        <v>684</v>
      </c>
      <c r="D43" s="2" t="s">
        <v>685</v>
      </c>
      <c r="E43" s="81" t="s">
        <v>624</v>
      </c>
      <c r="F43" s="2" t="str">
        <f>VLOOKUP($C43,工作表3!$A$2:$N$77,5,0)</f>
        <v>蕭佑鴻</v>
      </c>
      <c r="G43" s="2" t="str">
        <f>VLOOKUP($C43,工作表3!$A$2:$N$77,6,0)</f>
        <v>國立東石高級中學</v>
      </c>
      <c r="H43" s="2" t="str">
        <f>VLOOKUP($C43,工作表3!$A$2:$N$138,7,0)</f>
        <v>陳建樺</v>
      </c>
      <c r="I43" s="2" t="str">
        <f>VLOOKUP($C43,工作表3!$A$2:$N$138,8,0)</f>
        <v>國立東石高級中學</v>
      </c>
      <c r="J43" s="2" t="str">
        <f>VLOOKUP($C43,工作表3!$A$2:$N$138,9,0)</f>
        <v>黃青雲</v>
      </c>
      <c r="K43" s="2" t="str">
        <f>VLOOKUP($C43,工作表3!$A$2:$N$138,10,0)</f>
        <v>國立東石高級中學</v>
      </c>
      <c r="L43" s="2" t="str">
        <f>VLOOKUP($C43,工作表3!$A$2:$N$138,11,0)</f>
        <v>梁文俊</v>
      </c>
      <c r="M43" s="2" t="str">
        <f>VLOOKUP($C43,工作表3!$A$2:$N$138,12,0)</f>
        <v>國立東石高級中學</v>
      </c>
      <c r="N43" s="2" t="str">
        <f>VLOOKUP($C43,工作表3!$A$2:$N$138,13,0)</f>
        <v>黃佳慧</v>
      </c>
      <c r="O43" s="2" t="str">
        <f>VLOOKUP($C43,工作表3!$A$2:$N$138,14,0)</f>
        <v>嘉義縣朴子市朴子國民小學</v>
      </c>
    </row>
    <row r="44" spans="1:15">
      <c r="A44" s="1">
        <v>18</v>
      </c>
      <c r="B44" s="24" t="s">
        <v>651</v>
      </c>
      <c r="C44" s="66" t="s">
        <v>686</v>
      </c>
      <c r="D44" s="2" t="s">
        <v>687</v>
      </c>
      <c r="E44" s="81"/>
      <c r="F44" s="2" t="str">
        <f>VLOOKUP($C44,工作表3!$A$2:$N$77,5,0)</f>
        <v>王采蘭</v>
      </c>
      <c r="G44" s="2" t="str">
        <f>VLOOKUP($C44,工作表3!$A$2:$N$77,6,0)</f>
        <v>臺中市立中港高級中學</v>
      </c>
      <c r="H44" s="2" t="str">
        <f>VLOOKUP($C44,工作表3!$A$2:$N$138,7,0)</f>
        <v>王芊評</v>
      </c>
      <c r="I44" s="2" t="str">
        <f>VLOOKUP($C44,工作表3!$A$2:$N$138,8,0)</f>
        <v>臺中市立中港高級中學</v>
      </c>
      <c r="J44" s="2" t="str">
        <f>VLOOKUP($C44,工作表3!$A$2:$N$138,9,0)</f>
        <v>卓家螢</v>
      </c>
      <c r="K44" s="2" t="str">
        <f>VLOOKUP($C44,工作表3!$A$2:$N$138,10,0)</f>
        <v>臺中市立中港高級中學</v>
      </c>
      <c r="L44" s="2" t="str">
        <f>VLOOKUP($C44,工作表3!$A$2:$N$138,11,0)</f>
        <v>施政宏</v>
      </c>
      <c r="M44" s="2" t="str">
        <f>VLOOKUP($C44,工作表3!$A$2:$N$138,12,0)</f>
        <v>臺中市潭子區頭家國民小學</v>
      </c>
      <c r="N44" s="2" t="str">
        <f>VLOOKUP($C44,工作表3!$A$2:$N$138,13,0)</f>
        <v>張朝閔</v>
      </c>
      <c r="O44" s="2" t="str">
        <f>VLOOKUP($C44,工作表3!$A$2:$N$138,14,0)</f>
        <v>臺中市立中港高級中學</v>
      </c>
    </row>
    <row r="45" spans="1:15">
      <c r="A45" s="1">
        <v>19</v>
      </c>
      <c r="B45" s="24" t="s">
        <v>651</v>
      </c>
      <c r="C45" s="66" t="s">
        <v>688</v>
      </c>
      <c r="D45" s="2" t="s">
        <v>689</v>
      </c>
      <c r="E45" s="81"/>
      <c r="F45" s="2" t="str">
        <f>VLOOKUP($C45,工作表3!$A$2:$N$77,5,0)</f>
        <v>陳冠綸</v>
      </c>
      <c r="G45" s="2" t="str">
        <f>VLOOKUP($C45,工作表3!$A$2:$N$77,6,0)</f>
        <v>新北市私立南山高級中學</v>
      </c>
      <c r="H45" s="2" t="str">
        <f>VLOOKUP($C45,工作表3!$A$2:$N$138,7,0)</f>
        <v>王亮捷</v>
      </c>
      <c r="I45" s="2" t="str">
        <f>VLOOKUP($C45,工作表3!$A$2:$N$138,8,0)</f>
        <v>新北市私立南山高級中學</v>
      </c>
      <c r="J45" s="2" t="str">
        <f>VLOOKUP($C45,工作表3!$A$2:$N$138,9,0)</f>
        <v>張祐菘</v>
      </c>
      <c r="K45" s="2" t="str">
        <f>VLOOKUP($C45,工作表3!$A$2:$N$138,10,0)</f>
        <v>新北市私立南山高級中學</v>
      </c>
      <c r="L45" s="2" t="str">
        <f>VLOOKUP($C45,工作表3!$A$2:$N$138,11,0)</f>
        <v>林政煌</v>
      </c>
      <c r="M45" s="2" t="str">
        <f>VLOOKUP($C45,工作表3!$A$2:$N$138,12,0)</f>
        <v>新北市私立南山高級中學</v>
      </c>
      <c r="N45" s="2">
        <f>VLOOKUP($C45,工作表3!$A$2:$N$138,13,0)</f>
        <v>0</v>
      </c>
      <c r="O45" s="2">
        <f>VLOOKUP($C45,工作表3!$A$2:$N$138,14,0)</f>
        <v>0</v>
      </c>
    </row>
    <row r="46" spans="1:15">
      <c r="A46" s="1">
        <v>20</v>
      </c>
      <c r="B46" s="24" t="s">
        <v>651</v>
      </c>
      <c r="C46" s="66" t="s">
        <v>690</v>
      </c>
      <c r="D46" s="2" t="s">
        <v>691</v>
      </c>
      <c r="E46" s="81"/>
      <c r="F46" s="2" t="str">
        <f>VLOOKUP($C46,工作表3!$A$2:$N$77,5,0)</f>
        <v>吳岳峰</v>
      </c>
      <c r="G46" s="2" t="str">
        <f>VLOOKUP($C46,工作表3!$A$2:$N$77,6,0)</f>
        <v>新北市私立南山高級中學</v>
      </c>
      <c r="H46" s="2" t="str">
        <f>VLOOKUP($C46,工作表3!$A$2:$N$138,7,0)</f>
        <v>陳昱軒</v>
      </c>
      <c r="I46" s="2" t="str">
        <f>VLOOKUP($C46,工作表3!$A$2:$N$138,8,0)</f>
        <v>新北市私立南山高級中學</v>
      </c>
      <c r="J46" s="2" t="str">
        <f>VLOOKUP($C46,工作表3!$A$2:$N$138,9,0)</f>
        <v>賴宗岳</v>
      </c>
      <c r="K46" s="2" t="str">
        <f>VLOOKUP($C46,工作表3!$A$2:$N$138,10,0)</f>
        <v>新北市私立南山高級中學</v>
      </c>
      <c r="L46" s="2" t="str">
        <f>VLOOKUP($C46,工作表3!$A$2:$N$138,11,0)</f>
        <v>林政煌</v>
      </c>
      <c r="M46" s="2" t="str">
        <f>VLOOKUP($C46,工作表3!$A$2:$N$138,12,0)</f>
        <v>新北市財團法人南山高級中學</v>
      </c>
      <c r="N46" s="2">
        <f>VLOOKUP($C46,工作表3!$A$2:$N$138,13,0)</f>
        <v>0</v>
      </c>
      <c r="O46" s="2">
        <f>VLOOKUP($C46,工作表3!$A$2:$N$138,14,0)</f>
        <v>0</v>
      </c>
    </row>
    <row r="47" spans="1:15">
      <c r="A47" s="1">
        <v>21</v>
      </c>
      <c r="B47" s="24" t="s">
        <v>651</v>
      </c>
      <c r="C47" s="66" t="s">
        <v>692</v>
      </c>
      <c r="D47" s="2" t="s">
        <v>693</v>
      </c>
      <c r="E47" s="81" t="s">
        <v>650</v>
      </c>
      <c r="F47" s="2" t="str">
        <f>VLOOKUP($C47,工作表3!$A$2:$N$77,5,0)</f>
        <v>吳羽婷</v>
      </c>
      <c r="G47" s="2" t="str">
        <f>VLOOKUP($C47,工作表3!$A$2:$N$77,6,0)</f>
        <v>高雄市私立復華高級中學</v>
      </c>
      <c r="H47" s="2" t="str">
        <f>VLOOKUP($C47,工作表3!$A$2:$N$138,7,0)</f>
        <v>徐逸芯</v>
      </c>
      <c r="I47" s="2" t="str">
        <f>VLOOKUP($C47,工作表3!$A$2:$N$138,8,0)</f>
        <v>高雄市私立復華高級中學</v>
      </c>
      <c r="J47" s="2" t="str">
        <f>VLOOKUP($C47,工作表3!$A$2:$N$138,9,0)</f>
        <v>吳羽喬</v>
      </c>
      <c r="K47" s="2" t="str">
        <f>VLOOKUP($C47,工作表3!$A$2:$N$138,10,0)</f>
        <v>高雄市鹽埕區忠孝國小</v>
      </c>
      <c r="L47" s="2" t="str">
        <f>VLOOKUP($C47,工作表3!$A$2:$N$138,11,0)</f>
        <v>曾張義</v>
      </c>
      <c r="M47" s="2" t="str">
        <f>VLOOKUP($C47,工作表3!$A$2:$N$138,12,0)</f>
        <v>三分之一創意工作坊</v>
      </c>
      <c r="N47" s="2" t="str">
        <f>VLOOKUP($C47,工作表3!$A$2:$N$138,13,0)</f>
        <v>黃家燕</v>
      </c>
      <c r="O47" s="2" t="str">
        <f>VLOOKUP($C47,工作表3!$A$2:$N$138,14,0)</f>
        <v>高雄市私立復華高級中學</v>
      </c>
    </row>
    <row r="48" spans="1:15">
      <c r="A48" s="1">
        <v>22</v>
      </c>
      <c r="B48" s="24" t="s">
        <v>651</v>
      </c>
      <c r="C48" s="66" t="s">
        <v>694</v>
      </c>
      <c r="D48" s="2" t="s">
        <v>695</v>
      </c>
      <c r="E48" s="81"/>
      <c r="F48" s="2" t="str">
        <f>VLOOKUP($C48,工作表3!$A$2:$N$77,5,0)</f>
        <v>黃品翔</v>
      </c>
      <c r="G48" s="2" t="str">
        <f>VLOOKUP($C48,工作表3!$A$2:$N$77,6,0)</f>
        <v>高雄市立文山高級中學</v>
      </c>
      <c r="H48" s="2" t="str">
        <f>VLOOKUP($C48,工作表3!$A$2:$N$138,7,0)</f>
        <v>吳東諺</v>
      </c>
      <c r="I48" s="2" t="str">
        <f>VLOOKUP($C48,工作表3!$A$2:$N$138,8,0)</f>
        <v>高雄市立文山高級中學</v>
      </c>
      <c r="J48" s="2" t="str">
        <f>VLOOKUP($C48,工作表3!$A$2:$N$138,9,0)</f>
        <v>黃俊瑋</v>
      </c>
      <c r="K48" s="2" t="str">
        <f>VLOOKUP($C48,工作表3!$A$2:$N$138,10,0)</f>
        <v>高雄市立文山高級中學</v>
      </c>
      <c r="L48" s="2" t="str">
        <f>VLOOKUP($C48,工作表3!$A$2:$N$138,11,0)</f>
        <v>柯麗妃</v>
      </c>
      <c r="M48" s="2" t="str">
        <f>VLOOKUP($C48,工作表3!$A$2:$N$138,12,0)</f>
        <v>高雄市立文山高級中學</v>
      </c>
      <c r="N48" s="2" t="str">
        <f>VLOOKUP($C48,工作表3!$A$2:$N$138,13,0)</f>
        <v>翁雅琦</v>
      </c>
      <c r="O48" s="2" t="str">
        <f>VLOOKUP($C48,工作表3!$A$2:$N$138,14,0)</f>
        <v>高雄市立文山高級中學</v>
      </c>
    </row>
    <row r="49" spans="1:15">
      <c r="A49" s="1">
        <v>23</v>
      </c>
      <c r="B49" s="24" t="s">
        <v>651</v>
      </c>
      <c r="C49" s="66" t="s">
        <v>696</v>
      </c>
      <c r="D49" s="2" t="s">
        <v>697</v>
      </c>
      <c r="E49" s="81"/>
      <c r="F49" s="2" t="str">
        <f>VLOOKUP($C49,工作表3!$A$2:$N$77,5,0)</f>
        <v>吳宇凡</v>
      </c>
      <c r="G49" s="2" t="str">
        <f>VLOOKUP($C49,工作表3!$A$2:$N$77,6,0)</f>
        <v>國立宜蘭高級中學</v>
      </c>
      <c r="H49" s="2" t="str">
        <f>VLOOKUP($C49,工作表3!$A$2:$N$138,7,0)</f>
        <v>陳翰琨</v>
      </c>
      <c r="I49" s="2" t="str">
        <f>VLOOKUP($C49,工作表3!$A$2:$N$138,8,0)</f>
        <v>高雄市立高雄高級中學</v>
      </c>
      <c r="J49" s="2" t="str">
        <f>VLOOKUP($C49,工作表3!$A$2:$N$138,9,0)</f>
        <v>陳佳欣</v>
      </c>
      <c r="K49" s="2" t="str">
        <f>VLOOKUP($C49,工作表3!$A$2:$N$138,10,0)</f>
        <v>國立蘭陽女子高級中學</v>
      </c>
      <c r="L49" s="2" t="str">
        <f>VLOOKUP($C49,工作表3!$A$2:$N$138,11,0)</f>
        <v>吳宏達</v>
      </c>
      <c r="M49" s="2" t="str">
        <f>VLOOKUP($C49,工作表3!$A$2:$N$138,12,0)</f>
        <v>宜蘭縣立員山國民中學</v>
      </c>
      <c r="N49" s="2" t="str">
        <f>VLOOKUP($C49,工作表3!$A$2:$N$138,13,0)</f>
        <v>陳淑華</v>
      </c>
      <c r="O49" s="2" t="str">
        <f>VLOOKUP($C49,工作表3!$A$2:$N$138,14,0)</f>
        <v>宜蘭縣立員山國民中學</v>
      </c>
    </row>
    <row r="50" spans="1:15">
      <c r="A50" s="1">
        <v>24</v>
      </c>
      <c r="B50" s="24" t="s">
        <v>651</v>
      </c>
      <c r="C50" s="66" t="s">
        <v>698</v>
      </c>
      <c r="D50" s="2" t="s">
        <v>699</v>
      </c>
      <c r="E50" s="81"/>
      <c r="F50" s="2" t="str">
        <f>VLOOKUP($C50,工作表3!$A$2:$N$77,5,0)</f>
        <v>李愷翊</v>
      </c>
      <c r="G50" s="2" t="str">
        <f>VLOOKUP($C50,工作表3!$A$2:$N$77,6,0)</f>
        <v>臺北市立西松高級中學</v>
      </c>
      <c r="H50" s="2" t="str">
        <f>VLOOKUP($C50,工作表3!$A$2:$N$138,7,0)</f>
        <v>洪子鈞</v>
      </c>
      <c r="I50" s="2" t="str">
        <f>VLOOKUP($C50,工作表3!$A$2:$N$138,8,0)</f>
        <v>臺北市立西松高級中學</v>
      </c>
      <c r="J50" s="2" t="str">
        <f>VLOOKUP($C50,工作表3!$A$2:$N$138,9,0)</f>
        <v>楊子嫻</v>
      </c>
      <c r="K50" s="2" t="str">
        <f>VLOOKUP($C50,工作表3!$A$2:$N$138,10,0)</f>
        <v>臺北市立西松高級中學</v>
      </c>
      <c r="L50" s="2" t="str">
        <f>VLOOKUP($C50,工作表3!$A$2:$N$138,11,0)</f>
        <v>江啟正</v>
      </c>
      <c r="M50" s="2" t="str">
        <f>VLOOKUP($C50,工作表3!$A$2:$N$138,12,0)</f>
        <v>臺北市立西松高級中學</v>
      </c>
      <c r="N50" s="2" t="str">
        <f>VLOOKUP($C50,工作表3!$A$2:$N$138,13,0)</f>
        <v>鄭捷文</v>
      </c>
      <c r="O50" s="2" t="str">
        <f>VLOOKUP($C50,工作表3!$A$2:$N$138,14,0)</f>
        <v>臺北市立西松高級中學</v>
      </c>
    </row>
    <row r="51" spans="1:15" ht="9" customHeight="1">
      <c r="F51" s="2" t="e">
        <f>VLOOKUP($C51,工作表3!$A$2:$N$77,5,0)</f>
        <v>#N/A</v>
      </c>
      <c r="G51" s="2" t="e">
        <f>VLOOKUP($C51,工作表3!$A$2:$N$77,6,0)</f>
        <v>#N/A</v>
      </c>
      <c r="H51" s="2" t="e">
        <f>VLOOKUP($C51,工作表3!$A$2:$N$138,7,0)</f>
        <v>#N/A</v>
      </c>
      <c r="I51" s="2" t="e">
        <f>VLOOKUP($C51,工作表3!$A$2:$N$138,8,0)</f>
        <v>#N/A</v>
      </c>
      <c r="J51" s="2" t="e">
        <f>VLOOKUP($C51,工作表3!$A$2:$N$138,9,0)</f>
        <v>#N/A</v>
      </c>
      <c r="K51" s="2" t="e">
        <f>VLOOKUP($C51,工作表3!$A$2:$N$138,10,0)</f>
        <v>#N/A</v>
      </c>
      <c r="L51" s="2" t="e">
        <f>VLOOKUP($C51,工作表3!$A$2:$N$138,11,0)</f>
        <v>#N/A</v>
      </c>
      <c r="M51" s="2" t="e">
        <f>VLOOKUP($C51,工作表3!$A$2:$N$138,12,0)</f>
        <v>#N/A</v>
      </c>
      <c r="N51" s="2" t="e">
        <f>VLOOKUP($C51,工作表3!$A$2:$N$138,13,0)</f>
        <v>#N/A</v>
      </c>
      <c r="O51" s="2" t="e">
        <f>VLOOKUP($C51,工作表3!$A$2:$N$138,14,0)</f>
        <v>#N/A</v>
      </c>
    </row>
    <row r="52" spans="1:15">
      <c r="A52" s="1">
        <v>1</v>
      </c>
      <c r="B52" s="7" t="s">
        <v>704</v>
      </c>
      <c r="C52" s="67" t="s">
        <v>705</v>
      </c>
      <c r="D52" s="2" t="s">
        <v>722</v>
      </c>
      <c r="E52" s="81" t="s">
        <v>647</v>
      </c>
      <c r="F52" s="2" t="str">
        <f>VLOOKUP($C52,工作表3!$A$2:$N$77,5,0)</f>
        <v>林呈佳</v>
      </c>
      <c r="G52" s="2" t="str">
        <f>VLOOKUP($C52,工作表3!$A$2:$N$77,6,0)</f>
        <v>國立大甲高級工業職業學校</v>
      </c>
      <c r="H52" s="2" t="str">
        <f>VLOOKUP($C52,工作表3!$A$2:$N$138,7,0)</f>
        <v>熊信源</v>
      </c>
      <c r="I52" s="2" t="str">
        <f>VLOOKUP($C52,工作表3!$A$2:$N$138,8,0)</f>
        <v>國立大甲高級工業職業學校</v>
      </c>
      <c r="J52" s="2" t="str">
        <f>VLOOKUP($C52,工作表3!$A$2:$N$138,9,0)</f>
        <v>趙詮睿</v>
      </c>
      <c r="K52" s="2" t="str">
        <f>VLOOKUP($C52,工作表3!$A$2:$N$138,10,0)</f>
        <v>國立大甲高級工業職業學校</v>
      </c>
      <c r="L52" s="2" t="str">
        <f>VLOOKUP($C52,工作表3!$A$2:$N$138,11,0)</f>
        <v>謝易裕</v>
      </c>
      <c r="M52" s="2" t="str">
        <f>VLOOKUP($C52,工作表3!$A$2:$N$138,12,0)</f>
        <v>國立大甲高級工業職業學校</v>
      </c>
      <c r="N52" s="2" t="str">
        <f>VLOOKUP($C52,工作表3!$A$2:$N$138,13,0)</f>
        <v>王俊智</v>
      </c>
      <c r="O52" s="2" t="str">
        <f>VLOOKUP($C52,工作表3!$A$2:$N$138,14,0)</f>
        <v>國立大甲高級工業職業學校</v>
      </c>
    </row>
    <row r="53" spans="1:15">
      <c r="A53" s="1">
        <v>2</v>
      </c>
      <c r="B53" s="7" t="s">
        <v>704</v>
      </c>
      <c r="C53" s="67" t="s">
        <v>706</v>
      </c>
      <c r="D53" s="2" t="s">
        <v>707</v>
      </c>
      <c r="E53" s="81"/>
      <c r="F53" s="2" t="str">
        <f>VLOOKUP($C53,工作表3!$A$2:$N$77,5,0)</f>
        <v>姚奕弘</v>
      </c>
      <c r="G53" s="2" t="str">
        <f>VLOOKUP($C53,工作表3!$A$2:$N$77,6,0)</f>
        <v>新北市財團法人南山高級中學</v>
      </c>
      <c r="H53" s="2" t="str">
        <f>VLOOKUP($C53,工作表3!$A$2:$N$138,7,0)</f>
        <v>吳居翰</v>
      </c>
      <c r="I53" s="2" t="str">
        <f>VLOOKUP($C53,工作表3!$A$2:$N$138,8,0)</f>
        <v>新北市財團法人南山高級中學</v>
      </c>
      <c r="J53" s="2">
        <f>VLOOKUP($C53,工作表3!$A$2:$N$138,9,0)</f>
        <v>0</v>
      </c>
      <c r="K53" s="2">
        <f>VLOOKUP($C53,工作表3!$A$2:$N$138,10,0)</f>
        <v>0</v>
      </c>
      <c r="L53" s="2" t="str">
        <f>VLOOKUP($C53,工作表3!$A$2:$N$138,11,0)</f>
        <v>張文昇</v>
      </c>
      <c r="M53" s="2" t="str">
        <f>VLOOKUP($C53,工作表3!$A$2:$N$138,12,0)</f>
        <v>新北市財團法人南山高級中學</v>
      </c>
      <c r="N53" s="2">
        <f>VLOOKUP($C53,工作表3!$A$2:$N$138,13,0)</f>
        <v>0</v>
      </c>
      <c r="O53" s="2">
        <f>VLOOKUP($C53,工作表3!$A$2:$N$138,14,0)</f>
        <v>0</v>
      </c>
    </row>
    <row r="54" spans="1:15">
      <c r="A54" s="1">
        <v>3</v>
      </c>
      <c r="B54" s="7" t="s">
        <v>704</v>
      </c>
      <c r="C54" s="67" t="s">
        <v>708</v>
      </c>
      <c r="D54" s="2" t="s">
        <v>709</v>
      </c>
      <c r="E54" s="81"/>
      <c r="F54" s="2" t="str">
        <f>VLOOKUP($C54,工作表3!$A$2:$N$77,5,0)</f>
        <v>張薰尹</v>
      </c>
      <c r="G54" s="2" t="str">
        <f>VLOOKUP($C54,工作表3!$A$2:$N$77,6,0)</f>
        <v>高雄市立高雄女子高級中學</v>
      </c>
      <c r="H54" s="2" t="str">
        <f>VLOOKUP($C54,工作表3!$A$2:$N$138,7,0)</f>
        <v>施承佑</v>
      </c>
      <c r="I54" s="2" t="str">
        <f>VLOOKUP($C54,工作表3!$A$2:$N$138,8,0)</f>
        <v>高雄市天主教道明高級中學</v>
      </c>
      <c r="J54" s="2" t="str">
        <f>VLOOKUP($C54,工作表3!$A$2:$N$138,9,0)</f>
        <v>秦千賀</v>
      </c>
      <c r="K54" s="2" t="str">
        <f>VLOOKUP($C54,工作表3!$A$2:$N$138,10,0)</f>
        <v>國立鳳新高級中學</v>
      </c>
      <c r="L54" s="2" t="str">
        <f>VLOOKUP($C54,工作表3!$A$2:$N$138,11,0)</f>
        <v>張家慶</v>
      </c>
      <c r="M54" s="2" t="str">
        <f>VLOOKUP($C54,工作表3!$A$2:$N$138,12,0)</f>
        <v>高雄市立愛國國民小學</v>
      </c>
      <c r="N54" s="2" t="str">
        <f>VLOOKUP($C54,工作表3!$A$2:$N$138,13,0)</f>
        <v>曹秀美</v>
      </c>
      <c r="O54" s="2" t="str">
        <f>VLOOKUP($C54,工作表3!$A$2:$N$138,14,0)</f>
        <v>高雄市立愛國國民小學</v>
      </c>
    </row>
    <row r="55" spans="1:15">
      <c r="A55" s="1">
        <v>4</v>
      </c>
      <c r="B55" s="7" t="s">
        <v>704</v>
      </c>
      <c r="C55" s="67" t="s">
        <v>710</v>
      </c>
      <c r="D55" s="2" t="s">
        <v>711</v>
      </c>
      <c r="E55" s="81"/>
      <c r="F55" s="2" t="str">
        <f>VLOOKUP($C55,工作表3!$A$2:$N$77,5,0)</f>
        <v>林以璿</v>
      </c>
      <c r="G55" s="2" t="str">
        <f>VLOOKUP($C55,工作表3!$A$2:$N$77,6,0)</f>
        <v>高雄市立文山高級中學</v>
      </c>
      <c r="H55" s="2" t="str">
        <f>VLOOKUP($C55,工作表3!$A$2:$N$138,7,0)</f>
        <v>吳芝嫻</v>
      </c>
      <c r="I55" s="2" t="str">
        <f>VLOOKUP($C55,工作表3!$A$2:$N$138,8,0)</f>
        <v>高雄市立文山高級中學</v>
      </c>
      <c r="J55" s="2">
        <f>VLOOKUP($C55,工作表3!$A$2:$N$138,9,0)</f>
        <v>0</v>
      </c>
      <c r="K55" s="2">
        <f>VLOOKUP($C55,工作表3!$A$2:$N$138,10,0)</f>
        <v>0</v>
      </c>
      <c r="L55" s="2" t="str">
        <f>VLOOKUP($C55,工作表3!$A$2:$N$138,11,0)</f>
        <v>柯麗妃</v>
      </c>
      <c r="M55" s="2" t="str">
        <f>VLOOKUP($C55,工作表3!$A$2:$N$138,12,0)</f>
        <v>高雄市立文山高級中學</v>
      </c>
      <c r="N55" s="2" t="str">
        <f>VLOOKUP($C55,工作表3!$A$2:$N$138,13,0)</f>
        <v>翁雅琦</v>
      </c>
      <c r="O55" s="2" t="str">
        <f>VLOOKUP($C55,工作表3!$A$2:$N$138,14,0)</f>
        <v>高雄市立文山高級中學</v>
      </c>
    </row>
    <row r="56" spans="1:15">
      <c r="A56" s="1">
        <v>5</v>
      </c>
      <c r="B56" s="7" t="s">
        <v>704</v>
      </c>
      <c r="C56" s="67" t="s">
        <v>712</v>
      </c>
      <c r="D56" s="2" t="s">
        <v>713</v>
      </c>
      <c r="E56" s="81"/>
      <c r="F56" s="2" t="str">
        <f>VLOOKUP($C56,工作表3!$A$2:$N$77,5,0)</f>
        <v>沈昱丞</v>
      </c>
      <c r="G56" s="2" t="str">
        <f>VLOOKUP($C56,工作表3!$A$2:$N$77,6,0)</f>
        <v>新北市財團法人南山高級中學</v>
      </c>
      <c r="H56" s="2" t="str">
        <f>VLOOKUP($C56,工作表3!$A$2:$N$138,7,0)</f>
        <v>朱恩廷</v>
      </c>
      <c r="I56" s="2" t="str">
        <f>VLOOKUP($C56,工作表3!$A$2:$N$138,8,0)</f>
        <v>新北市財團法人南山高級中學</v>
      </c>
      <c r="J56" s="2">
        <f>VLOOKUP($C56,工作表3!$A$2:$N$138,9,0)</f>
        <v>0</v>
      </c>
      <c r="K56" s="2">
        <f>VLOOKUP($C56,工作表3!$A$2:$N$138,10,0)</f>
        <v>0</v>
      </c>
      <c r="L56" s="2" t="str">
        <f>VLOOKUP($C56,工作表3!$A$2:$N$138,11,0)</f>
        <v>張文昇</v>
      </c>
      <c r="M56" s="2" t="str">
        <f>VLOOKUP($C56,工作表3!$A$2:$N$138,12,0)</f>
        <v>新北市財團法人南山高級中學</v>
      </c>
      <c r="N56" s="2">
        <f>VLOOKUP($C56,工作表3!$A$2:$N$138,13,0)</f>
        <v>0</v>
      </c>
      <c r="O56" s="2">
        <f>VLOOKUP($C56,工作表3!$A$2:$N$138,14,0)</f>
        <v>0</v>
      </c>
    </row>
    <row r="57" spans="1:15">
      <c r="A57" s="1">
        <v>6</v>
      </c>
      <c r="B57" s="7" t="s">
        <v>704</v>
      </c>
      <c r="C57" s="67" t="s">
        <v>714</v>
      </c>
      <c r="D57" s="2" t="s">
        <v>715</v>
      </c>
      <c r="E57" s="81"/>
      <c r="F57" s="2" t="str">
        <f>VLOOKUP($C57,工作表3!$A$2:$N$77,5,0)</f>
        <v>卓家螢</v>
      </c>
      <c r="G57" s="2" t="str">
        <f>VLOOKUP($C57,工作表3!$A$2:$N$77,6,0)</f>
        <v>臺中市立中港高級中學</v>
      </c>
      <c r="H57" s="2" t="str">
        <f>VLOOKUP($C57,工作表3!$A$2:$N$138,7,0)</f>
        <v>陳幸慈</v>
      </c>
      <c r="I57" s="2" t="str">
        <f>VLOOKUP($C57,工作表3!$A$2:$N$138,8,0)</f>
        <v>臺中市立中港高級中學</v>
      </c>
      <c r="J57" s="2" t="str">
        <f>VLOOKUP($C57,工作表3!$A$2:$N$138,9,0)</f>
        <v>張宜蓁</v>
      </c>
      <c r="K57" s="2" t="str">
        <f>VLOOKUP($C57,工作表3!$A$2:$N$138,10,0)</f>
        <v>臺中市立中港高級中學</v>
      </c>
      <c r="L57" s="2" t="str">
        <f>VLOOKUP($C57,工作表3!$A$2:$N$138,11,0)</f>
        <v>施政宏</v>
      </c>
      <c r="M57" s="2" t="str">
        <f>VLOOKUP($C57,工作表3!$A$2:$N$138,12,0)</f>
        <v>臺中市潭子區頭家國民小學</v>
      </c>
      <c r="N57" s="2" t="str">
        <f>VLOOKUP($C57,工作表3!$A$2:$N$138,13,0)</f>
        <v>陳淑婷</v>
      </c>
      <c r="O57" s="2" t="str">
        <f>VLOOKUP($C57,工作表3!$A$2:$N$138,14,0)</f>
        <v>臺中市立中港高級中學</v>
      </c>
    </row>
    <row r="58" spans="1:15">
      <c r="A58" s="1">
        <v>7</v>
      </c>
      <c r="B58" s="7" t="s">
        <v>704</v>
      </c>
      <c r="C58" s="67" t="s">
        <v>716</v>
      </c>
      <c r="D58" s="2" t="s">
        <v>717</v>
      </c>
      <c r="E58" s="81"/>
      <c r="F58" s="2" t="str">
        <f>VLOOKUP($C58,工作表3!$A$2:$N$77,5,0)</f>
        <v>簡佑穎</v>
      </c>
      <c r="G58" s="2" t="str">
        <f>VLOOKUP($C58,工作表3!$A$2:$N$77,6,0)</f>
        <v>國立鳳新高級中學</v>
      </c>
      <c r="H58" s="2" t="str">
        <f>VLOOKUP($C58,工作表3!$A$2:$N$138,7,0)</f>
        <v>呂光偉</v>
      </c>
      <c r="I58" s="2" t="str">
        <f>VLOOKUP($C58,工作表3!$A$2:$N$138,8,0)</f>
        <v>國立鳳新高級中學</v>
      </c>
      <c r="J58" s="2" t="str">
        <f>VLOOKUP($C58,工作表3!$A$2:$N$138,9,0)</f>
        <v>柯侑辰</v>
      </c>
      <c r="K58" s="2" t="str">
        <f>VLOOKUP($C58,工作表3!$A$2:$N$138,10,0)</f>
        <v>國立鳳新高級中學</v>
      </c>
      <c r="L58" s="2" t="str">
        <f>VLOOKUP($C58,工作表3!$A$2:$N$138,11,0)</f>
        <v>吳宛臻</v>
      </c>
      <c r="M58" s="2" t="str">
        <f>VLOOKUP($C58,工作表3!$A$2:$N$138,12,0)</f>
        <v>國立鳳新高級中學</v>
      </c>
      <c r="N58" s="2" t="str">
        <f>VLOOKUP($C58,工作表3!$A$2:$N$138,13,0)</f>
        <v>吳孟婷</v>
      </c>
      <c r="O58" s="2" t="str">
        <f>VLOOKUP($C58,工作表3!$A$2:$N$138,14,0)</f>
        <v>國立鳳新高級中學</v>
      </c>
    </row>
    <row r="59" spans="1:15">
      <c r="A59" s="1">
        <v>8</v>
      </c>
      <c r="B59" s="7" t="s">
        <v>704</v>
      </c>
      <c r="C59" s="67" t="s">
        <v>718</v>
      </c>
      <c r="D59" s="2" t="s">
        <v>719</v>
      </c>
      <c r="E59" s="81"/>
      <c r="F59" s="2" t="str">
        <f>VLOOKUP($C59,工作表3!$A$2:$N$77,5,0)</f>
        <v>馬妍蓁</v>
      </c>
      <c r="G59" s="2" t="str">
        <f>VLOOKUP($C59,工作表3!$A$2:$N$77,6,0)</f>
        <v>高雄市立文山高級中學</v>
      </c>
      <c r="H59" s="2" t="str">
        <f>VLOOKUP($C59,工作表3!$A$2:$N$138,7,0)</f>
        <v>劉思汎</v>
      </c>
      <c r="I59" s="2" t="str">
        <f>VLOOKUP($C59,工作表3!$A$2:$N$138,8,0)</f>
        <v>高雄市立文山高級中學</v>
      </c>
      <c r="J59" s="2" t="str">
        <f>VLOOKUP($C59,工作表3!$A$2:$N$138,9,0)</f>
        <v>陳亭臻</v>
      </c>
      <c r="K59" s="2" t="str">
        <f>VLOOKUP($C59,工作表3!$A$2:$N$138,10,0)</f>
        <v>高雄市立文山高級中學</v>
      </c>
      <c r="L59" s="2" t="str">
        <f>VLOOKUP($C59,工作表3!$A$2:$N$138,11,0)</f>
        <v>柯麗妃</v>
      </c>
      <c r="M59" s="2" t="str">
        <f>VLOOKUP($C59,工作表3!$A$2:$N$138,12,0)</f>
        <v>高雄市立文山高級中學</v>
      </c>
      <c r="N59" s="2" t="str">
        <f>VLOOKUP($C59,工作表3!$A$2:$N$138,13,0)</f>
        <v>翁雅琦</v>
      </c>
      <c r="O59" s="2" t="str">
        <f>VLOOKUP($C59,工作表3!$A$2:$N$138,14,0)</f>
        <v>高雄市立文山高級中學</v>
      </c>
    </row>
    <row r="60" spans="1:15">
      <c r="A60" s="1">
        <v>9</v>
      </c>
      <c r="B60" s="7" t="s">
        <v>704</v>
      </c>
      <c r="C60" s="67" t="s">
        <v>720</v>
      </c>
      <c r="D60" s="2" t="s">
        <v>721</v>
      </c>
      <c r="E60" s="81"/>
      <c r="F60" s="2" t="str">
        <f>VLOOKUP($C60,工作表3!$A$2:$N$77,5,0)</f>
        <v>林庭慧</v>
      </c>
      <c r="G60" s="2" t="str">
        <f>VLOOKUP($C60,工作表3!$A$2:$N$77,6,0)</f>
        <v>新北市財團法人南山高級中學</v>
      </c>
      <c r="H60" s="2" t="str">
        <f>VLOOKUP($C60,工作表3!$A$2:$N$138,7,0)</f>
        <v>蔡頌恩</v>
      </c>
      <c r="I60" s="2" t="str">
        <f>VLOOKUP($C60,工作表3!$A$2:$N$138,8,0)</f>
        <v>新北市財團法人南山高級中學</v>
      </c>
      <c r="J60" s="2">
        <f>VLOOKUP($C60,工作表3!$A$2:$N$138,9,0)</f>
        <v>0</v>
      </c>
      <c r="K60" s="2">
        <f>VLOOKUP($C60,工作表3!$A$2:$N$138,10,0)</f>
        <v>0</v>
      </c>
      <c r="L60" s="2" t="str">
        <f>VLOOKUP($C60,工作表3!$A$2:$N$138,11,0)</f>
        <v>張文昇</v>
      </c>
      <c r="M60" s="2" t="str">
        <f>VLOOKUP($C60,工作表3!$A$2:$N$138,12,0)</f>
        <v>新北市財團法人南山高級中學</v>
      </c>
      <c r="N60" s="2">
        <f>VLOOKUP($C60,工作表3!$A$2:$N$138,13,0)</f>
        <v>0</v>
      </c>
      <c r="O60" s="2">
        <f>VLOOKUP($C60,工作表3!$A$2:$N$138,14,0)</f>
        <v>0</v>
      </c>
    </row>
    <row r="61" spans="1:15">
      <c r="A61" s="1">
        <v>10</v>
      </c>
      <c r="B61" s="7" t="s">
        <v>704</v>
      </c>
      <c r="C61" s="67" t="s">
        <v>723</v>
      </c>
      <c r="D61" s="2" t="s">
        <v>724</v>
      </c>
      <c r="E61" s="81" t="s">
        <v>763</v>
      </c>
      <c r="F61" s="2" t="str">
        <f>VLOOKUP($C61,工作表3!$A$2:$N$77,5,0)</f>
        <v>吳羽婷</v>
      </c>
      <c r="G61" s="2" t="str">
        <f>VLOOKUP($C61,工作表3!$A$2:$N$77,6,0)</f>
        <v>高雄市私立復華高級中學</v>
      </c>
      <c r="H61" s="2" t="str">
        <f>VLOOKUP($C61,工作表3!$A$2:$N$138,7,0)</f>
        <v>吳羽喬</v>
      </c>
      <c r="I61" s="2" t="str">
        <f>VLOOKUP($C61,工作表3!$A$2:$N$138,8,0)</f>
        <v>高雄市鹽埕區忠孝國民小學</v>
      </c>
      <c r="J61" s="2">
        <f>VLOOKUP($C61,工作表3!$A$2:$N$138,9,0)</f>
        <v>0</v>
      </c>
      <c r="K61" s="2">
        <f>VLOOKUP($C61,工作表3!$A$2:$N$138,10,0)</f>
        <v>0</v>
      </c>
      <c r="L61" s="2" t="str">
        <f>VLOOKUP($C61,工作表3!$A$2:$N$138,11,0)</f>
        <v>曾張義</v>
      </c>
      <c r="M61" s="2" t="str">
        <f>VLOOKUP($C61,工作表3!$A$2:$N$138,12,0)</f>
        <v>三分之一創意工作坊</v>
      </c>
      <c r="N61" s="2" t="str">
        <f>VLOOKUP($C61,工作表3!$A$2:$N$138,13,0)</f>
        <v>盧育聖</v>
      </c>
      <c r="O61" s="2" t="str">
        <f>VLOOKUP($C61,工作表3!$A$2:$N$138,14,0)</f>
        <v>高雄市鹽埕區忠孝國民小學</v>
      </c>
    </row>
    <row r="62" spans="1:15">
      <c r="A62" s="1">
        <v>11</v>
      </c>
      <c r="B62" s="7" t="s">
        <v>704</v>
      </c>
      <c r="C62" s="67" t="s">
        <v>725</v>
      </c>
      <c r="D62" s="2" t="s">
        <v>726</v>
      </c>
      <c r="E62" s="81"/>
      <c r="F62" s="2" t="str">
        <f>VLOOKUP($C62,工作表3!$A$2:$N$77,5,0)</f>
        <v>張晉睿</v>
      </c>
      <c r="G62" s="2" t="str">
        <f>VLOOKUP($C62,工作表3!$A$2:$N$77,6,0)</f>
        <v>高雄市立文山高級中學</v>
      </c>
      <c r="H62" s="2" t="str">
        <f>VLOOKUP($C62,工作表3!$A$2:$N$138,7,0)</f>
        <v>程苙瑜</v>
      </c>
      <c r="I62" s="2" t="str">
        <f>VLOOKUP($C62,工作表3!$A$2:$N$138,8,0)</f>
        <v>高雄市立文山高級中學</v>
      </c>
      <c r="J62" s="2" t="str">
        <f>VLOOKUP($C62,工作表3!$A$2:$N$138,9,0)</f>
        <v>蔡馥安</v>
      </c>
      <c r="K62" s="2" t="str">
        <f>VLOOKUP($C62,工作表3!$A$2:$N$138,10,0)</f>
        <v>高雄市立文山高級中學</v>
      </c>
      <c r="L62" s="2" t="str">
        <f>VLOOKUP($C62,工作表3!$A$2:$N$138,11,0)</f>
        <v>柯麗妃</v>
      </c>
      <c r="M62" s="2" t="str">
        <f>VLOOKUP($C62,工作表3!$A$2:$N$138,12,0)</f>
        <v>高雄市立文山高級中學</v>
      </c>
      <c r="N62" s="2" t="str">
        <f>VLOOKUP($C62,工作表3!$A$2:$N$138,13,0)</f>
        <v>翁雅琦</v>
      </c>
      <c r="O62" s="2" t="str">
        <f>VLOOKUP($C62,工作表3!$A$2:$N$138,14,0)</f>
        <v>高雄市立文山高級中學</v>
      </c>
    </row>
    <row r="63" spans="1:15">
      <c r="A63" s="1">
        <v>12</v>
      </c>
      <c r="B63" s="7" t="s">
        <v>704</v>
      </c>
      <c r="C63" s="67" t="s">
        <v>727</v>
      </c>
      <c r="D63" s="2" t="s">
        <v>728</v>
      </c>
      <c r="E63" s="81"/>
      <c r="F63" s="2" t="str">
        <f>VLOOKUP($C63,工作表3!$A$2:$N$77,5,0)</f>
        <v>趙翊均</v>
      </c>
      <c r="G63" s="2" t="str">
        <f>VLOOKUP($C63,工作表3!$A$2:$N$77,6,0)</f>
        <v>高雄市立文山高級中學</v>
      </c>
      <c r="H63" s="2" t="str">
        <f>VLOOKUP($C63,工作表3!$A$2:$N$138,7,0)</f>
        <v>郭芷彤</v>
      </c>
      <c r="I63" s="2" t="str">
        <f>VLOOKUP($C63,工作表3!$A$2:$N$138,8,0)</f>
        <v>高雄市立文山高級中學</v>
      </c>
      <c r="J63" s="2">
        <f>VLOOKUP($C63,工作表3!$A$2:$N$138,9,0)</f>
        <v>0</v>
      </c>
      <c r="K63" s="2">
        <f>VLOOKUP($C63,工作表3!$A$2:$N$138,10,0)</f>
        <v>0</v>
      </c>
      <c r="L63" s="2" t="str">
        <f>VLOOKUP($C63,工作表3!$A$2:$N$138,11,0)</f>
        <v>柯麗妃</v>
      </c>
      <c r="M63" s="2" t="str">
        <f>VLOOKUP($C63,工作表3!$A$2:$N$138,12,0)</f>
        <v>高雄市立文山高級中學</v>
      </c>
      <c r="N63" s="2" t="str">
        <f>VLOOKUP($C63,工作表3!$A$2:$N$138,13,0)</f>
        <v>翁雅琦</v>
      </c>
      <c r="O63" s="2" t="str">
        <f>VLOOKUP($C63,工作表3!$A$2:$N$138,14,0)</f>
        <v>高雄市立文山高級中學</v>
      </c>
    </row>
    <row r="64" spans="1:15">
      <c r="A64" s="1">
        <v>13</v>
      </c>
      <c r="B64" s="7" t="s">
        <v>704</v>
      </c>
      <c r="C64" s="67" t="s">
        <v>729</v>
      </c>
      <c r="D64" s="2" t="s">
        <v>730</v>
      </c>
      <c r="E64" s="81"/>
      <c r="F64" s="2" t="str">
        <f>VLOOKUP($C64,工作表3!$A$2:$N$77,5,0)</f>
        <v>王芊評</v>
      </c>
      <c r="G64" s="2" t="str">
        <f>VLOOKUP($C64,工作表3!$A$2:$N$77,6,0)</f>
        <v>臺中市立中港高級中學</v>
      </c>
      <c r="H64" s="2" t="str">
        <f>VLOOKUP($C64,工作表3!$A$2:$N$138,7,0)</f>
        <v>張宜蓁</v>
      </c>
      <c r="I64" s="2" t="str">
        <f>VLOOKUP($C64,工作表3!$A$2:$N$138,8,0)</f>
        <v>臺中市立中港高級中學</v>
      </c>
      <c r="J64" s="2" t="str">
        <f>VLOOKUP($C64,工作表3!$A$2:$N$138,9,0)</f>
        <v>李翊如</v>
      </c>
      <c r="K64" s="2" t="str">
        <f>VLOOKUP($C64,工作表3!$A$2:$N$138,10,0)</f>
        <v>臺中市立中港高級中學</v>
      </c>
      <c r="L64" s="2" t="str">
        <f>VLOOKUP($C64,工作表3!$A$2:$N$138,11,0)</f>
        <v>施政宏</v>
      </c>
      <c r="M64" s="2" t="str">
        <f>VLOOKUP($C64,工作表3!$A$2:$N$138,12,0)</f>
        <v>臺中市潭子區頭家國民小學</v>
      </c>
      <c r="N64" s="2" t="str">
        <f>VLOOKUP($C64,工作表3!$A$2:$N$138,13,0)</f>
        <v>謝孟純</v>
      </c>
      <c r="O64" s="2" t="str">
        <f>VLOOKUP($C64,工作表3!$A$2:$N$138,14,0)</f>
        <v>臺中市立中港高級中學</v>
      </c>
    </row>
    <row r="65" spans="1:15">
      <c r="A65" s="1">
        <v>14</v>
      </c>
      <c r="B65" s="7" t="s">
        <v>704</v>
      </c>
      <c r="C65" s="67" t="s">
        <v>731</v>
      </c>
      <c r="D65" s="2" t="s">
        <v>732</v>
      </c>
      <c r="E65" s="81"/>
      <c r="F65" s="2" t="str">
        <f>VLOOKUP($C65,工作表3!$A$2:$N$77,5,0)</f>
        <v>周憲威</v>
      </c>
      <c r="G65" s="2" t="str">
        <f>VLOOKUP($C65,工作表3!$A$2:$N$77,6,0)</f>
        <v>國立鳳新高級中學</v>
      </c>
      <c r="H65" s="2" t="str">
        <f>VLOOKUP($C65,工作表3!$A$2:$N$138,7,0)</f>
        <v>林嘉城</v>
      </c>
      <c r="I65" s="2" t="str">
        <f>VLOOKUP($C65,工作表3!$A$2:$N$138,8,0)</f>
        <v>國立鳳新高級中學</v>
      </c>
      <c r="J65" s="2" t="str">
        <f>VLOOKUP($C65,工作表3!$A$2:$N$138,9,0)</f>
        <v>林永倫</v>
      </c>
      <c r="K65" s="2" t="str">
        <f>VLOOKUP($C65,工作表3!$A$2:$N$138,10,0)</f>
        <v>國立鳳新高級中學</v>
      </c>
      <c r="L65" s="2" t="str">
        <f>VLOOKUP($C65,工作表3!$A$2:$N$138,11,0)</f>
        <v>吳宛臻</v>
      </c>
      <c r="M65" s="2" t="str">
        <f>VLOOKUP($C65,工作表3!$A$2:$N$138,12,0)</f>
        <v>國立鳳新高級中學</v>
      </c>
      <c r="N65" s="2" t="str">
        <f>VLOOKUP($C65,工作表3!$A$2:$N$138,13,0)</f>
        <v>吳孟婷</v>
      </c>
      <c r="O65" s="2" t="str">
        <f>VLOOKUP($C65,工作表3!$A$2:$N$138,14,0)</f>
        <v>國立鳳新高級中學</v>
      </c>
    </row>
    <row r="66" spans="1:15">
      <c r="A66" s="1">
        <v>15</v>
      </c>
      <c r="B66" s="7" t="s">
        <v>704</v>
      </c>
      <c r="C66" s="67" t="s">
        <v>733</v>
      </c>
      <c r="D66" s="2" t="s">
        <v>734</v>
      </c>
      <c r="E66" s="81"/>
      <c r="F66" s="2" t="str">
        <f>VLOOKUP($C66,工作表3!$A$2:$N$77,5,0)</f>
        <v>李銘哲</v>
      </c>
      <c r="G66" s="2" t="str">
        <f>VLOOKUP($C66,工作表3!$A$2:$N$77,6,0)</f>
        <v>新北市財團法人南山高級中學</v>
      </c>
      <c r="H66" s="2" t="str">
        <f>VLOOKUP($C66,工作表3!$A$2:$N$138,7,0)</f>
        <v>彭成宇</v>
      </c>
      <c r="I66" s="2" t="str">
        <f>VLOOKUP($C66,工作表3!$A$2:$N$138,8,0)</f>
        <v>新北市財團法人南山高級中學</v>
      </c>
      <c r="J66" s="2" t="str">
        <f>VLOOKUP($C66,工作表3!$A$2:$N$138,9,0)</f>
        <v>林承威</v>
      </c>
      <c r="K66" s="2" t="str">
        <f>VLOOKUP($C66,工作表3!$A$2:$N$138,10,0)</f>
        <v>新北市財團法人南山高級中學</v>
      </c>
      <c r="L66" s="2" t="str">
        <f>VLOOKUP($C66,工作表3!$A$2:$N$138,11,0)</f>
        <v>林政煌</v>
      </c>
      <c r="M66" s="2" t="str">
        <f>VLOOKUP($C66,工作表3!$A$2:$N$138,12,0)</f>
        <v>新北市財團法人南山高級中學</v>
      </c>
      <c r="N66" s="2">
        <f>VLOOKUP($C66,工作表3!$A$2:$N$138,13,0)</f>
        <v>0</v>
      </c>
      <c r="O66" s="2">
        <f>VLOOKUP($C66,工作表3!$A$2:$N$138,14,0)</f>
        <v>0</v>
      </c>
    </row>
    <row r="67" spans="1:15">
      <c r="A67" s="1">
        <v>16</v>
      </c>
      <c r="B67" s="7" t="s">
        <v>704</v>
      </c>
      <c r="C67" s="67" t="s">
        <v>735</v>
      </c>
      <c r="D67" s="2" t="s">
        <v>736</v>
      </c>
      <c r="E67" s="81"/>
      <c r="F67" s="2" t="str">
        <f>VLOOKUP($C67,工作表3!$A$2:$N$77,5,0)</f>
        <v>辛咨瑩</v>
      </c>
      <c r="G67" s="2" t="str">
        <f>VLOOKUP($C67,工作表3!$A$2:$N$77,6,0)</f>
        <v>臺中市立中港高級中學</v>
      </c>
      <c r="H67" s="2" t="str">
        <f>VLOOKUP($C67,工作表3!$A$2:$N$138,7,0)</f>
        <v>黃紫菱</v>
      </c>
      <c r="I67" s="2" t="str">
        <f>VLOOKUP($C67,工作表3!$A$2:$N$138,8,0)</f>
        <v>臺中市立中港高級中學</v>
      </c>
      <c r="J67" s="2" t="str">
        <f>VLOOKUP($C67,工作表3!$A$2:$N$138,9,0)</f>
        <v>楊子瑩</v>
      </c>
      <c r="K67" s="2" t="str">
        <f>VLOOKUP($C67,工作表3!$A$2:$N$138,10,0)</f>
        <v>臺中市立中港高級中學</v>
      </c>
      <c r="L67" s="2" t="str">
        <f>VLOOKUP($C67,工作表3!$A$2:$N$138,11,0)</f>
        <v>施政宏</v>
      </c>
      <c r="M67" s="2" t="str">
        <f>VLOOKUP($C67,工作表3!$A$2:$N$138,12,0)</f>
        <v>臺中市潭子區頭家國民小學</v>
      </c>
      <c r="N67" s="2" t="str">
        <f>VLOOKUP($C67,工作表3!$A$2:$N$138,13,0)</f>
        <v>范振龍</v>
      </c>
      <c r="O67" s="2" t="str">
        <f>VLOOKUP($C67,工作表3!$A$2:$N$138,14,0)</f>
        <v>臺中市立中港高級中學</v>
      </c>
    </row>
    <row r="68" spans="1:15" ht="15">
      <c r="A68" s="1">
        <v>17</v>
      </c>
      <c r="B68" s="7" t="s">
        <v>704</v>
      </c>
      <c r="C68" s="25" t="s">
        <v>740</v>
      </c>
      <c r="D68" s="26" t="s">
        <v>739</v>
      </c>
      <c r="E68" s="81" t="s">
        <v>622</v>
      </c>
      <c r="F68" s="2" t="str">
        <f>VLOOKUP($C68,工作表3!$A$2:$N$77,5,0)</f>
        <v>李美螢</v>
      </c>
      <c r="G68" s="2" t="str">
        <f>VLOOKUP($C68,工作表3!$A$2:$N$77,6,0)</f>
        <v>高雄市立高雄高級商業職業學校</v>
      </c>
      <c r="H68" s="2" t="str">
        <f>VLOOKUP($C68,工作表3!$A$2:$N$138,7,0)</f>
        <v>劉育瑋</v>
      </c>
      <c r="I68" s="2" t="str">
        <f>VLOOKUP($C68,工作表3!$A$2:$N$138,8,0)</f>
        <v>高雄市私立中山高級工商職業學校</v>
      </c>
      <c r="J68" s="2" t="str">
        <f>VLOOKUP($C68,工作表3!$A$2:$N$138,9,0)</f>
        <v>林晟威</v>
      </c>
      <c r="K68" s="2" t="str">
        <f>VLOOKUP($C68,工作表3!$A$2:$N$138,10,0)</f>
        <v>高雄市立高雄高級工業職業學校</v>
      </c>
      <c r="L68" s="2" t="str">
        <f>VLOOKUP($C68,工作表3!$A$2:$N$138,11,0)</f>
        <v>胡博景</v>
      </c>
      <c r="M68" s="2" t="str">
        <f>VLOOKUP($C68,工作表3!$A$2:$N$138,12,0)</f>
        <v>金屬中心</v>
      </c>
      <c r="N68" s="2" t="str">
        <f>VLOOKUP($C68,工作表3!$A$2:$N$138,13,0)</f>
        <v>李孟芳</v>
      </c>
      <c r="O68" s="2" t="str">
        <f>VLOOKUP($C68,工作表3!$A$2:$N$138,14,0)</f>
        <v>補習班</v>
      </c>
    </row>
    <row r="69" spans="1:15" ht="15">
      <c r="A69" s="1">
        <v>18</v>
      </c>
      <c r="B69" s="7" t="s">
        <v>704</v>
      </c>
      <c r="C69" s="25" t="s">
        <v>738</v>
      </c>
      <c r="D69" s="26" t="s">
        <v>737</v>
      </c>
      <c r="E69" s="81"/>
      <c r="F69" s="2" t="str">
        <f>VLOOKUP($C69,工作表3!$A$2:$N$77,5,0)</f>
        <v>范謙提</v>
      </c>
      <c r="G69" s="2" t="str">
        <f>VLOOKUP($C69,工作表3!$A$2:$N$77,6,0)</f>
        <v>臺北市立松山高級工農職業學校</v>
      </c>
      <c r="H69" s="2" t="str">
        <f>VLOOKUP($C69,工作表3!$A$2:$N$138,7,0)</f>
        <v>林柏沅</v>
      </c>
      <c r="I69" s="2" t="str">
        <f>VLOOKUP($C69,工作表3!$A$2:$N$138,8,0)</f>
        <v>臺北市立松山高級工農職業學校</v>
      </c>
      <c r="J69" s="2" t="str">
        <f>VLOOKUP($C69,工作表3!$A$2:$N$138,9,0)</f>
        <v>商梓駒</v>
      </c>
      <c r="K69" s="2" t="str">
        <f>VLOOKUP($C69,工作表3!$A$2:$N$138,10,0)</f>
        <v>臺北市立松山高級工農職業學校</v>
      </c>
      <c r="L69" s="2" t="str">
        <f>VLOOKUP($C69,工作表3!$A$2:$N$138,11,0)</f>
        <v>林敬堯</v>
      </c>
      <c r="M69" s="2" t="str">
        <f>VLOOKUP($C69,工作表3!$A$2:$N$138,12,0)</f>
        <v>臺北市立松山高級工農職業學校</v>
      </c>
      <c r="N69" s="2" t="str">
        <f>VLOOKUP($C69,工作表3!$A$2:$N$138,13,0)</f>
        <v>余耀銘</v>
      </c>
      <c r="O69" s="2" t="str">
        <f>VLOOKUP($C69,工作表3!$A$2:$N$138,14,0)</f>
        <v>臺北市立松山高級工農職業學校</v>
      </c>
    </row>
    <row r="70" spans="1:15">
      <c r="A70" s="1">
        <v>19</v>
      </c>
      <c r="B70" s="7" t="s">
        <v>704</v>
      </c>
      <c r="C70" s="67" t="s">
        <v>741</v>
      </c>
      <c r="D70" s="2" t="s">
        <v>742</v>
      </c>
      <c r="E70" s="81" t="s">
        <v>764</v>
      </c>
      <c r="F70" s="2" t="str">
        <f>VLOOKUP($C70,工作表3!$A$2:$N$77,5,0)</f>
        <v>卓佳緯</v>
      </c>
      <c r="G70" s="2" t="str">
        <f>VLOOKUP($C70,工作表3!$A$2:$N$77,6,0)</f>
        <v>新北市私立南山高級中學</v>
      </c>
      <c r="H70" s="2" t="str">
        <f>VLOOKUP($C70,工作表3!$A$2:$N$138,7,0)</f>
        <v>陳重宇</v>
      </c>
      <c r="I70" s="2" t="str">
        <f>VLOOKUP($C70,工作表3!$A$2:$N$138,8,0)</f>
        <v>新北市私立南山高級中學</v>
      </c>
      <c r="J70" s="2" t="str">
        <f>VLOOKUP($C70,工作表3!$A$2:$N$138,9,0)</f>
        <v>江浩弘</v>
      </c>
      <c r="K70" s="2" t="str">
        <f>VLOOKUP($C70,工作表3!$A$2:$N$138,10,0)</f>
        <v>新北市私立南山高級中學</v>
      </c>
      <c r="L70" s="2" t="str">
        <f>VLOOKUP($C70,工作表3!$A$2:$N$138,11,0)</f>
        <v>林政煌</v>
      </c>
      <c r="M70" s="2" t="str">
        <f>VLOOKUP($C70,工作表3!$A$2:$N$138,12,0)</f>
        <v>新北市私立南山高級中學</v>
      </c>
      <c r="N70" s="2">
        <f>VLOOKUP($C70,工作表3!$A$2:$N$138,13,0)</f>
        <v>0</v>
      </c>
      <c r="O70" s="2">
        <f>VLOOKUP($C70,工作表3!$A$2:$N$138,14,0)</f>
        <v>0</v>
      </c>
    </row>
    <row r="71" spans="1:15">
      <c r="A71" s="1">
        <v>20</v>
      </c>
      <c r="B71" s="7" t="s">
        <v>704</v>
      </c>
      <c r="C71" s="67" t="s">
        <v>743</v>
      </c>
      <c r="D71" s="2" t="s">
        <v>744</v>
      </c>
      <c r="E71" s="81"/>
      <c r="F71" s="2" t="str">
        <f>VLOOKUP($C71,工作表3!$A$2:$N$77,5,0)</f>
        <v>蕭瑋彤</v>
      </c>
      <c r="G71" s="2" t="str">
        <f>VLOOKUP($C71,工作表3!$A$2:$N$77,6,0)</f>
        <v>國立員林崇實高級工業職業學校</v>
      </c>
      <c r="H71" s="2" t="str">
        <f>VLOOKUP($C71,工作表3!$A$2:$N$138,7,0)</f>
        <v>韓沅軒</v>
      </c>
      <c r="I71" s="2" t="str">
        <f>VLOOKUP($C71,工作表3!$A$2:$N$138,8,0)</f>
        <v>國立員林崇實高級工業職業學校</v>
      </c>
      <c r="J71" s="2" t="str">
        <f>VLOOKUP($C71,工作表3!$A$2:$N$138,9,0)</f>
        <v>黃柏鈞</v>
      </c>
      <c r="K71" s="2" t="str">
        <f>VLOOKUP($C71,工作表3!$A$2:$N$138,10,0)</f>
        <v>國立員林崇實高級工業職業學校</v>
      </c>
      <c r="L71" s="2" t="str">
        <f>VLOOKUP($C71,工作表3!$A$2:$N$138,11,0)</f>
        <v>林國樑</v>
      </c>
      <c r="M71" s="2" t="str">
        <f>VLOOKUP($C71,工作表3!$A$2:$N$138,12,0)</f>
        <v>國立員林崇實高級工業職業學校</v>
      </c>
      <c r="N71" s="2" t="str">
        <f>VLOOKUP($C71,工作表3!$A$2:$N$138,13,0)</f>
        <v>李珊瑜</v>
      </c>
      <c r="O71" s="2" t="str">
        <f>VLOOKUP($C71,工作表3!$A$2:$N$138,14,0)</f>
        <v>國立員林崇實高級工業職業學校</v>
      </c>
    </row>
    <row r="72" spans="1:15">
      <c r="A72" s="1">
        <v>21</v>
      </c>
      <c r="B72" s="7" t="s">
        <v>704</v>
      </c>
      <c r="C72" s="67" t="s">
        <v>745</v>
      </c>
      <c r="D72" s="2" t="s">
        <v>746</v>
      </c>
      <c r="E72" s="81"/>
      <c r="F72" s="2" t="str">
        <f>VLOOKUP($C72,工作表3!$A$2:$N$77,5,0)</f>
        <v>潘同威</v>
      </c>
      <c r="G72" s="2" t="str">
        <f>VLOOKUP($C72,工作表3!$A$2:$N$77,6,0)</f>
        <v>臺北市私立開南高級商工職業學校</v>
      </c>
      <c r="H72" s="2" t="str">
        <f>VLOOKUP($C72,工作表3!$A$2:$N$138,7,0)</f>
        <v>林益儒</v>
      </c>
      <c r="I72" s="2" t="str">
        <f>VLOOKUP($C72,工作表3!$A$2:$N$138,8,0)</f>
        <v>臺北市私立開南高級商工職業學校</v>
      </c>
      <c r="J72" s="2" t="str">
        <f>VLOOKUP($C72,工作表3!$A$2:$N$138,9,0)</f>
        <v>溫丞喜</v>
      </c>
      <c r="K72" s="2" t="str">
        <f>VLOOKUP($C72,工作表3!$A$2:$N$138,10,0)</f>
        <v>臺北市私立開南高級商工職業學校</v>
      </c>
      <c r="L72" s="2" t="str">
        <f>VLOOKUP($C72,工作表3!$A$2:$N$138,11,0)</f>
        <v>賴俊仁</v>
      </c>
      <c r="M72" s="2" t="str">
        <f>VLOOKUP($C72,工作表3!$A$2:$N$138,12,0)</f>
        <v>臺北市私立開南高級商工職業學校</v>
      </c>
      <c r="N72" s="2" t="str">
        <f>VLOOKUP($C72,工作表3!$A$2:$N$138,13,0)</f>
        <v>楊清文</v>
      </c>
      <c r="O72" s="2" t="str">
        <f>VLOOKUP($C72,工作表3!$A$2:$N$138,14,0)</f>
        <v>臺北市私立開南高級商工職業學校</v>
      </c>
    </row>
    <row r="73" spans="1:15">
      <c r="A73" s="1">
        <v>22</v>
      </c>
      <c r="B73" s="7" t="s">
        <v>704</v>
      </c>
      <c r="C73" s="67" t="s">
        <v>747</v>
      </c>
      <c r="D73" s="2" t="s">
        <v>748</v>
      </c>
      <c r="E73" s="81"/>
      <c r="F73" s="2" t="str">
        <f>VLOOKUP($C73,工作表3!$A$2:$N$77,5,0)</f>
        <v>林楷易</v>
      </c>
      <c r="G73" s="2" t="str">
        <f>VLOOKUP($C73,工作表3!$A$2:$N$77,6,0)</f>
        <v>臺中市立中港高級中學</v>
      </c>
      <c r="H73" s="2" t="str">
        <f>VLOOKUP($C73,工作表3!$A$2:$N$138,7,0)</f>
        <v>王致敦</v>
      </c>
      <c r="I73" s="2" t="str">
        <f>VLOOKUP($C73,工作表3!$A$2:$N$138,8,0)</f>
        <v>臺中市立中港高級中學</v>
      </c>
      <c r="J73" s="2" t="str">
        <f>VLOOKUP($C73,工作表3!$A$2:$N$138,9,0)</f>
        <v>方肇陽</v>
      </c>
      <c r="K73" s="2" t="str">
        <f>VLOOKUP($C73,工作表3!$A$2:$N$138,10,0)</f>
        <v>臺中市立中港高級中學</v>
      </c>
      <c r="L73" s="2" t="str">
        <f>VLOOKUP($C73,工作表3!$A$2:$N$138,11,0)</f>
        <v>施政宏</v>
      </c>
      <c r="M73" s="2" t="str">
        <f>VLOOKUP($C73,工作表3!$A$2:$N$138,12,0)</f>
        <v>臺中市潭子區頭家國民小學</v>
      </c>
      <c r="N73" s="2" t="str">
        <f>VLOOKUP($C73,工作表3!$A$2:$N$138,13,0)</f>
        <v>趙芸賞</v>
      </c>
      <c r="O73" s="2" t="str">
        <f>VLOOKUP($C73,工作表3!$A$2:$N$138,14,0)</f>
        <v>臺中市立中港高級中學</v>
      </c>
    </row>
    <row r="74" spans="1:15">
      <c r="A74" s="1">
        <v>23</v>
      </c>
      <c r="B74" s="7" t="s">
        <v>704</v>
      </c>
      <c r="C74" s="67" t="s">
        <v>749</v>
      </c>
      <c r="D74" s="2" t="s">
        <v>750</v>
      </c>
      <c r="E74" s="81" t="s">
        <v>765</v>
      </c>
      <c r="F74" s="2" t="str">
        <f>VLOOKUP($C74,工作表3!$A$2:$N$77,5,0)</f>
        <v>吳宇凡</v>
      </c>
      <c r="G74" s="2" t="str">
        <f>VLOOKUP($C74,工作表3!$A$2:$N$77,6,0)</f>
        <v>國立宜蘭高級中學</v>
      </c>
      <c r="H74" s="2" t="str">
        <f>VLOOKUP($C74,工作表3!$A$2:$N$138,7,0)</f>
        <v>陳佳欣</v>
      </c>
      <c r="I74" s="2" t="str">
        <f>VLOOKUP($C74,工作表3!$A$2:$N$138,8,0)</f>
        <v>國立蘭陽女子高級中學</v>
      </c>
      <c r="J74" s="2" t="str">
        <f>VLOOKUP($C74,工作表3!$A$2:$N$138,9,0)</f>
        <v>陳翰琨</v>
      </c>
      <c r="K74" s="2" t="str">
        <f>VLOOKUP($C74,工作表3!$A$2:$N$138,10,0)</f>
        <v>高雄市立高雄高級中學</v>
      </c>
      <c r="L74" s="2" t="str">
        <f>VLOOKUP($C74,工作表3!$A$2:$N$138,11,0)</f>
        <v>吳宏達</v>
      </c>
      <c r="M74" s="2" t="str">
        <f>VLOOKUP($C74,工作表3!$A$2:$N$138,12,0)</f>
        <v>宜蘭縣立員山國民中學</v>
      </c>
      <c r="N74" s="2" t="str">
        <f>VLOOKUP($C74,工作表3!$A$2:$N$138,13,0)</f>
        <v>陳淑華</v>
      </c>
      <c r="O74" s="2" t="str">
        <f>VLOOKUP($C74,工作表3!$A$2:$N$138,14,0)</f>
        <v>宜蘭縣立員山國民中學</v>
      </c>
    </row>
    <row r="75" spans="1:15">
      <c r="A75" s="1">
        <v>24</v>
      </c>
      <c r="B75" s="7" t="s">
        <v>704</v>
      </c>
      <c r="C75" s="67" t="s">
        <v>751</v>
      </c>
      <c r="D75" s="2" t="s">
        <v>752</v>
      </c>
      <c r="E75" s="81"/>
      <c r="F75" s="2" t="str">
        <f>VLOOKUP($C75,工作表3!$A$2:$N$77,5,0)</f>
        <v>顧芯瑜</v>
      </c>
      <c r="G75" s="2" t="str">
        <f>VLOOKUP($C75,工作表3!$A$2:$N$77,6,0)</f>
        <v>國立宜蘭高級中學</v>
      </c>
      <c r="H75" s="2" t="str">
        <f>VLOOKUP($C75,工作表3!$A$2:$N$138,7,0)</f>
        <v>林萱</v>
      </c>
      <c r="I75" s="2" t="str">
        <f>VLOOKUP($C75,工作表3!$A$2:$N$138,8,0)</f>
        <v>國立蘭陽女子高級中學</v>
      </c>
      <c r="J75" s="2" t="str">
        <f>VLOOKUP($C75,工作表3!$A$2:$N$138,9,0)</f>
        <v>王博右</v>
      </c>
      <c r="K75" s="2" t="str">
        <f>VLOOKUP($C75,工作表3!$A$2:$N$138,10,0)</f>
        <v>國立宜蘭高級中學</v>
      </c>
      <c r="L75" s="2" t="str">
        <f>VLOOKUP($C75,工作表3!$A$2:$N$138,11,0)</f>
        <v>吳宏達</v>
      </c>
      <c r="M75" s="2" t="str">
        <f>VLOOKUP($C75,工作表3!$A$2:$N$138,12,0)</f>
        <v>宜蘭縣立員山國民中學</v>
      </c>
      <c r="N75" s="2" t="str">
        <f>VLOOKUP($C75,工作表3!$A$2:$N$138,13,0)</f>
        <v>陳淑華</v>
      </c>
      <c r="O75" s="2" t="str">
        <f>VLOOKUP($C75,工作表3!$A$2:$N$138,14,0)</f>
        <v>宜蘭縣立員山國民中學</v>
      </c>
    </row>
    <row r="76" spans="1:15" ht="15">
      <c r="A76" s="1">
        <v>25</v>
      </c>
      <c r="B76" s="7" t="s">
        <v>704</v>
      </c>
      <c r="C76" s="27" t="s">
        <v>754</v>
      </c>
      <c r="D76" s="26" t="s">
        <v>753</v>
      </c>
      <c r="E76" s="81" t="s">
        <v>625</v>
      </c>
      <c r="F76" s="2" t="str">
        <f>VLOOKUP($C76,工作表3!$A$2:$N$77,5,0)</f>
        <v>謝秉穎</v>
      </c>
      <c r="G76" s="2" t="str">
        <f>VLOOKUP($C76,工作表3!$A$2:$N$77,6,0)</f>
        <v>臺中市立中港高級中學</v>
      </c>
      <c r="H76" s="2" t="str">
        <f>VLOOKUP($C76,工作表3!$A$2:$N$138,7,0)</f>
        <v>林楷易</v>
      </c>
      <c r="I76" s="2" t="str">
        <f>VLOOKUP($C76,工作表3!$A$2:$N$138,8,0)</f>
        <v>臺中市立中港高級中學</v>
      </c>
      <c r="J76" s="2" t="str">
        <f>VLOOKUP($C76,工作表3!$A$2:$N$138,9,0)</f>
        <v>卓煌佳</v>
      </c>
      <c r="K76" s="2" t="str">
        <f>VLOOKUP($C76,工作表3!$A$2:$N$138,10,0)</f>
        <v>臺中市立中港高級中學</v>
      </c>
      <c r="L76" s="2" t="str">
        <f>VLOOKUP($C76,工作表3!$A$2:$N$138,11,0)</f>
        <v>施政宏</v>
      </c>
      <c r="M76" s="2" t="str">
        <f>VLOOKUP($C76,工作表3!$A$2:$N$138,12,0)</f>
        <v>臺中市潭子區頭家國民小學</v>
      </c>
      <c r="N76" s="2" t="str">
        <f>VLOOKUP($C76,工作表3!$A$2:$N$138,13,0)</f>
        <v>謝孟純</v>
      </c>
      <c r="O76" s="2" t="str">
        <f>VLOOKUP($C76,工作表3!$A$2:$N$138,14,0)</f>
        <v>臺中市立中港高級中學</v>
      </c>
    </row>
    <row r="77" spans="1:15" ht="15">
      <c r="A77" s="1">
        <v>26</v>
      </c>
      <c r="B77" s="7" t="s">
        <v>704</v>
      </c>
      <c r="C77" s="27" t="s">
        <v>762</v>
      </c>
      <c r="D77" s="26" t="s">
        <v>761</v>
      </c>
      <c r="E77" s="81"/>
      <c r="F77" s="2" t="str">
        <f>VLOOKUP($C77,工作表3!$A$2:$N$77,5,0)</f>
        <v>顧芯瑜</v>
      </c>
      <c r="G77" s="2" t="str">
        <f>VLOOKUP($C77,工作表3!$A$2:$N$77,6,0)</f>
        <v>國立宜蘭高級中學</v>
      </c>
      <c r="H77" s="2" t="str">
        <f>VLOOKUP($C77,工作表3!$A$2:$N$138,7,0)</f>
        <v>林萱</v>
      </c>
      <c r="I77" s="2" t="str">
        <f>VLOOKUP($C77,工作表3!$A$2:$N$138,8,0)</f>
        <v>國立蘭陽女子高級中學</v>
      </c>
      <c r="J77" s="2" t="str">
        <f>VLOOKUP($C77,工作表3!$A$2:$N$138,9,0)</f>
        <v>王博右</v>
      </c>
      <c r="K77" s="2" t="str">
        <f>VLOOKUP($C77,工作表3!$A$2:$N$138,10,0)</f>
        <v>國立宜蘭高級中學</v>
      </c>
      <c r="L77" s="2" t="str">
        <f>VLOOKUP($C77,工作表3!$A$2:$N$138,11,0)</f>
        <v>吳宏達</v>
      </c>
      <c r="M77" s="2" t="str">
        <f>VLOOKUP($C77,工作表3!$A$2:$N$138,12,0)</f>
        <v>宜蘭縣立員山國民中學</v>
      </c>
      <c r="N77" s="2" t="str">
        <f>VLOOKUP($C77,工作表3!$A$2:$N$138,13,0)</f>
        <v>陳淑華</v>
      </c>
      <c r="O77" s="2" t="str">
        <f>VLOOKUP($C77,工作表3!$A$2:$N$138,14,0)</f>
        <v>宜蘭縣立員山國民中學</v>
      </c>
    </row>
    <row r="78" spans="1:15" ht="15">
      <c r="A78" s="1">
        <v>27</v>
      </c>
      <c r="B78" s="7" t="s">
        <v>704</v>
      </c>
      <c r="C78" s="27" t="s">
        <v>760</v>
      </c>
      <c r="D78" s="26" t="s">
        <v>759</v>
      </c>
      <c r="E78" s="81"/>
      <c r="F78" s="2" t="str">
        <f>VLOOKUP($C78,工作表3!$A$2:$N$77,5,0)</f>
        <v>陳芝嫺</v>
      </c>
      <c r="G78" s="2" t="str">
        <f>VLOOKUP($C78,工作表3!$A$2:$N$77,6,0)</f>
        <v>臺中市立中港高級中學</v>
      </c>
      <c r="H78" s="2" t="str">
        <f>VLOOKUP($C78,工作表3!$A$2:$N$138,7,0)</f>
        <v>林佑勳</v>
      </c>
      <c r="I78" s="2" t="str">
        <f>VLOOKUP($C78,工作表3!$A$2:$N$138,8,0)</f>
        <v>臺中市立中港高級中學</v>
      </c>
      <c r="J78" s="2" t="str">
        <f>VLOOKUP($C78,工作表3!$A$2:$N$138,9,0)</f>
        <v>陳冠宇</v>
      </c>
      <c r="K78" s="2" t="str">
        <f>VLOOKUP($C78,工作表3!$A$2:$N$138,10,0)</f>
        <v>臺中市立中港高級中學</v>
      </c>
      <c r="L78" s="2" t="str">
        <f>VLOOKUP($C78,工作表3!$A$2:$N$138,11,0)</f>
        <v>施政宏</v>
      </c>
      <c r="M78" s="2" t="str">
        <f>VLOOKUP($C78,工作表3!$A$2:$N$138,12,0)</f>
        <v>臺中市潭子區頭家國民小學</v>
      </c>
      <c r="N78" s="2" t="str">
        <f>VLOOKUP($C78,工作表3!$A$2:$N$138,13,0)</f>
        <v>趙芸賞</v>
      </c>
      <c r="O78" s="2" t="str">
        <f>VLOOKUP($C78,工作表3!$A$2:$N$138,14,0)</f>
        <v>臺中市立中港高級中學</v>
      </c>
    </row>
    <row r="79" spans="1:15" ht="15">
      <c r="A79" s="1">
        <v>28</v>
      </c>
      <c r="B79" s="7" t="s">
        <v>704</v>
      </c>
      <c r="C79" s="27" t="s">
        <v>758</v>
      </c>
      <c r="D79" s="26" t="s">
        <v>757</v>
      </c>
      <c r="E79" s="81"/>
      <c r="F79" s="2" t="str">
        <f>VLOOKUP($C79,工作表3!$A$2:$N$77,5,0)</f>
        <v>秦千賀</v>
      </c>
      <c r="G79" s="2" t="str">
        <f>VLOOKUP($C79,工作表3!$A$2:$N$77,6,0)</f>
        <v>國立鳳新高級中學</v>
      </c>
      <c r="H79" s="2" t="str">
        <f>VLOOKUP($C79,工作表3!$A$2:$N$138,7,0)</f>
        <v>張薰尹</v>
      </c>
      <c r="I79" s="2" t="str">
        <f>VLOOKUP($C79,工作表3!$A$2:$N$138,8,0)</f>
        <v>高雄市立高雄女子高級中學</v>
      </c>
      <c r="J79" s="2">
        <f>VLOOKUP($C79,工作表3!$A$2:$N$138,9,0)</f>
        <v>0</v>
      </c>
      <c r="K79" s="2">
        <f>VLOOKUP($C79,工作表3!$A$2:$N$138,10,0)</f>
        <v>0</v>
      </c>
      <c r="L79" s="2" t="str">
        <f>VLOOKUP($C79,工作表3!$A$2:$N$138,11,0)</f>
        <v>張家慶</v>
      </c>
      <c r="M79" s="2" t="str">
        <f>VLOOKUP($C79,工作表3!$A$2:$N$138,12,0)</f>
        <v>高雄市立愛國國民小學</v>
      </c>
      <c r="N79" s="2" t="str">
        <f>VLOOKUP($C79,工作表3!$A$2:$N$138,13,0)</f>
        <v>曹秀美</v>
      </c>
      <c r="O79" s="2" t="str">
        <f>VLOOKUP($C79,工作表3!$A$2:$N$138,14,0)</f>
        <v>高雄市立愛國國民小學</v>
      </c>
    </row>
    <row r="80" spans="1:15" ht="15">
      <c r="A80" s="1">
        <v>29</v>
      </c>
      <c r="B80" s="7" t="s">
        <v>704</v>
      </c>
      <c r="C80" s="27" t="s">
        <v>756</v>
      </c>
      <c r="D80" s="26" t="s">
        <v>755</v>
      </c>
      <c r="E80" s="81"/>
      <c r="F80" s="2" t="str">
        <f>VLOOKUP($C80,工作表3!$A$2:$N$77,5,0)</f>
        <v>蔡冠霖</v>
      </c>
      <c r="G80" s="2" t="str">
        <f>VLOOKUP($C80,工作表3!$A$2:$N$77,6,0)</f>
        <v>國立員林崇實高級工業職業學校</v>
      </c>
      <c r="H80" s="2" t="str">
        <f>VLOOKUP($C80,工作表3!$A$2:$N$138,7,0)</f>
        <v>謝承義</v>
      </c>
      <c r="I80" s="2" t="str">
        <f>VLOOKUP($C80,工作表3!$A$2:$N$138,8,0)</f>
        <v>國立員林崇實高級工業職業學校</v>
      </c>
      <c r="J80" s="2" t="str">
        <f>VLOOKUP($C80,工作表3!$A$2:$N$138,9,0)</f>
        <v>張子榤</v>
      </c>
      <c r="K80" s="2" t="str">
        <f>VLOOKUP($C80,工作表3!$A$2:$N$138,10,0)</f>
        <v>國立員林崇實高級工業職業學校</v>
      </c>
      <c r="L80" s="2" t="str">
        <f>VLOOKUP($C80,工作表3!$A$2:$N$138,11,0)</f>
        <v>李珊瑜</v>
      </c>
      <c r="M80" s="2" t="str">
        <f>VLOOKUP($C80,工作表3!$A$2:$N$138,12,0)</f>
        <v>國立員林崇實高級工業職業學校</v>
      </c>
      <c r="N80" s="2" t="str">
        <f>VLOOKUP($C80,工作表3!$A$2:$N$138,13,0)</f>
        <v>林國樑</v>
      </c>
      <c r="O80" s="2" t="str">
        <f>VLOOKUP($C80,工作表3!$A$2:$N$138,14,0)</f>
        <v>國立員林崇實高級工業職業學校</v>
      </c>
    </row>
  </sheetData>
  <mergeCells count="19">
    <mergeCell ref="E76:E80"/>
    <mergeCell ref="E47:E50"/>
    <mergeCell ref="E52:E60"/>
    <mergeCell ref="E61:E67"/>
    <mergeCell ref="E68:E69"/>
    <mergeCell ref="E70:E73"/>
    <mergeCell ref="E74:E75"/>
    <mergeCell ref="E43:E46"/>
    <mergeCell ref="E2:E3"/>
    <mergeCell ref="E4:E5"/>
    <mergeCell ref="E8:E9"/>
    <mergeCell ref="E12:E15"/>
    <mergeCell ref="E16:E18"/>
    <mergeCell ref="E19:E20"/>
    <mergeCell ref="E21:E22"/>
    <mergeCell ref="E23:E25"/>
    <mergeCell ref="E27:E33"/>
    <mergeCell ref="E34:E38"/>
    <mergeCell ref="E40:E42"/>
  </mergeCells>
  <phoneticPr fontId="1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5"/>
  <sheetViews>
    <sheetView workbookViewId="0">
      <selection sqref="A1:XFD1"/>
    </sheetView>
  </sheetViews>
  <sheetFormatPr defaultColWidth="9.125" defaultRowHeight="15"/>
  <cols>
    <col min="1" max="1" width="9.125" style="79"/>
    <col min="2" max="2" width="15.25" style="79" customWidth="1"/>
    <col min="3" max="3" width="35.625" style="79" customWidth="1"/>
    <col min="4" max="4" width="9.125" style="79"/>
    <col min="5" max="5" width="37.125" style="79" bestFit="1" customWidth="1"/>
    <col min="6" max="6" width="9.125" style="79"/>
    <col min="7" max="7" width="37.125" style="79" bestFit="1" customWidth="1"/>
    <col min="8" max="8" width="9.125" style="79"/>
    <col min="9" max="9" width="37.125" style="79" bestFit="1" customWidth="1"/>
    <col min="10" max="10" width="12.625" style="79" customWidth="1"/>
    <col min="11" max="11" width="37.125" style="79" bestFit="1" customWidth="1"/>
    <col min="12" max="12" width="12.625" style="79" customWidth="1"/>
    <col min="13" max="13" width="40.375" style="79" bestFit="1" customWidth="1"/>
    <col min="14" max="16384" width="9.125" style="79"/>
  </cols>
  <sheetData>
    <row r="1" spans="1:13" s="75" customFormat="1">
      <c r="A1" s="55" t="s">
        <v>0</v>
      </c>
      <c r="B1" s="55" t="s">
        <v>1</v>
      </c>
      <c r="C1" s="55" t="s">
        <v>2</v>
      </c>
      <c r="D1" s="76" t="s">
        <v>770</v>
      </c>
      <c r="E1" s="76" t="s">
        <v>771</v>
      </c>
      <c r="F1" s="76" t="s">
        <v>772</v>
      </c>
      <c r="G1" s="76" t="s">
        <v>773</v>
      </c>
      <c r="H1" s="76" t="s">
        <v>774</v>
      </c>
      <c r="I1" s="76" t="s">
        <v>775</v>
      </c>
      <c r="J1" s="76" t="s">
        <v>776</v>
      </c>
      <c r="K1" s="76" t="s">
        <v>777</v>
      </c>
      <c r="L1" s="76" t="s">
        <v>778</v>
      </c>
      <c r="M1" s="76" t="s">
        <v>779</v>
      </c>
    </row>
    <row r="2" spans="1:13" s="2" customFormat="1" ht="14.4">
      <c r="A2" s="12" t="s">
        <v>375</v>
      </c>
      <c r="B2" s="19" t="s">
        <v>369</v>
      </c>
      <c r="C2" s="14" t="s">
        <v>370</v>
      </c>
      <c r="D2" s="2" t="str">
        <f>VLOOKUP($B2,工作表2!$A$2:$N$138,5,0)</f>
        <v>黃立綸</v>
      </c>
      <c r="E2" s="2" t="str">
        <f>VLOOKUP($B2,工作表2!$A$2:$N$138,6,0)</f>
        <v>臺北市立民權國民中學</v>
      </c>
      <c r="F2" s="2" t="str">
        <f>VLOOKUP($B2,工作表2!$A$2:$N$138,7,0)</f>
        <v>黃陽宇</v>
      </c>
      <c r="G2" s="2" t="str">
        <f>VLOOKUP($B2,工作表2!$A$2:$N$138,8,0)</f>
        <v>臺北市立民權國民中學</v>
      </c>
      <c r="H2" s="2" t="str">
        <f>VLOOKUP($B2,工作表2!$A$2:$N$138,9,0)</f>
        <v>郭仲恩</v>
      </c>
      <c r="I2" s="2" t="str">
        <f>VLOOKUP($B2,工作表2!$A$2:$N$138,10,0)</f>
        <v>臺北市立民權國民中學</v>
      </c>
      <c r="J2" s="2" t="str">
        <f>VLOOKUP($B2,工作表2!$A$2:$N$138,11,0)</f>
        <v>江明岳</v>
      </c>
      <c r="K2" s="2" t="str">
        <f>VLOOKUP($B2,工作表2!$A$2:$N$138,12,0)</f>
        <v>一想三創-創新未來學園/創辦人</v>
      </c>
      <c r="L2" s="2" t="str">
        <f>VLOOKUP($B2,工作表2!$A$2:$N$138,13,0)</f>
        <v>蘇冠維</v>
      </c>
      <c r="M2" s="2" t="str">
        <f>VLOOKUP($B2,工作表2!$A$2:$N$138,14,0)</f>
        <v>臺北市立民權國民中學</v>
      </c>
    </row>
    <row r="3" spans="1:13" s="2" customFormat="1" ht="14.4">
      <c r="A3" s="21" t="s">
        <v>611</v>
      </c>
      <c r="B3" s="22" t="str">
        <f>VLOOKUP('[7]國高中組運動育樂+農糧技術頒獎表'!$F32,'[7]運動育樂(高)'!$1:$1048576,2,0)</f>
        <v>TWSE18109</v>
      </c>
      <c r="C3" s="20" t="str">
        <f>VLOOKUP('[7]國高中組運動育樂+農糧技術頒獎表'!$F32,'[7]運動育樂(高)'!$1:$1048576,3,0)</f>
        <v>應用社交軟體拓展娛樂互動大平台</v>
      </c>
      <c r="D3" s="2" t="str">
        <f>VLOOKUP($B3,工作表3!$A$2:$N$77,5,0)</f>
        <v>陳鴻文</v>
      </c>
      <c r="E3" s="2" t="str">
        <f>VLOOKUP($B3,工作表3!$A$2:$N$77,6,0)</f>
        <v>臺北市立松山高級工農職業學校</v>
      </c>
      <c r="F3" s="2" t="str">
        <f>VLOOKUP($B3,工作表3!$A$2:$N$138,7,0)</f>
        <v>楊承勳</v>
      </c>
      <c r="G3" s="2" t="str">
        <f>VLOOKUP($B3,工作表3!$A$2:$N$138,8,0)</f>
        <v>臺北市立松山高級工農職業學校</v>
      </c>
      <c r="H3" s="2" t="str">
        <f>VLOOKUP($B3,工作表3!$A$2:$N$138,9,0)</f>
        <v>林聖祐</v>
      </c>
      <c r="I3" s="2" t="str">
        <f>VLOOKUP($B3,工作表3!$A$2:$N$138,10,0)</f>
        <v>臺北市立松山高級工農職業學校</v>
      </c>
      <c r="J3" s="2" t="str">
        <f>VLOOKUP($B3,工作表3!$A$2:$N$138,11,0)</f>
        <v>林敬堯</v>
      </c>
      <c r="K3" s="2" t="str">
        <f>VLOOKUP($B3,工作表3!$A$2:$N$138,12,0)</f>
        <v>臺北市立松山高級工農職業學校</v>
      </c>
      <c r="L3" s="2" t="str">
        <f>VLOOKUP($B3,工作表3!$A$2:$N$138,13,0)</f>
        <v>余耀銘</v>
      </c>
      <c r="M3" s="2" t="str">
        <f>VLOOKUP($B3,工作表3!$A$2:$N$138,14,0)</f>
        <v>臺北市立松山高級工農職業學校</v>
      </c>
    </row>
    <row r="4" spans="1:13" s="2" customFormat="1" ht="14.4">
      <c r="A4" s="21" t="s">
        <v>611</v>
      </c>
      <c r="B4" s="22" t="s">
        <v>618</v>
      </c>
      <c r="C4" s="20" t="s">
        <v>619</v>
      </c>
      <c r="D4" s="2" t="str">
        <f>VLOOKUP($B4,工作表3!$A$2:$N$77,5,0)</f>
        <v>姚炫宏</v>
      </c>
      <c r="E4" s="2" t="str">
        <f>VLOOKUP($B4,工作表3!$A$2:$N$77,6,0)</f>
        <v>臺北市立松山高級工農職業學校</v>
      </c>
      <c r="F4" s="2" t="str">
        <f>VLOOKUP($B4,工作表3!$A$2:$N$138,7,0)</f>
        <v>何烜承</v>
      </c>
      <c r="G4" s="2" t="str">
        <f>VLOOKUP($B4,工作表3!$A$2:$N$138,8,0)</f>
        <v>臺北市立松山高級工農職業學校</v>
      </c>
      <c r="H4" s="2" t="str">
        <f>VLOOKUP($B4,工作表3!$A$2:$N$138,9,0)</f>
        <v>宋芃儀</v>
      </c>
      <c r="I4" s="2" t="str">
        <f>VLOOKUP($B4,工作表3!$A$2:$N$138,10,0)</f>
        <v>臺北市立松山高級工農職業學校</v>
      </c>
      <c r="J4" s="2" t="str">
        <f>VLOOKUP($B4,工作表3!$A$2:$N$138,11,0)</f>
        <v>卓振至</v>
      </c>
      <c r="K4" s="2" t="str">
        <f>VLOOKUP($B4,工作表3!$A$2:$N$138,12,0)</f>
        <v>臺北市立松山高級工農職業學校</v>
      </c>
      <c r="L4" s="2" t="str">
        <f>VLOOKUP($B4,工作表3!$A$2:$N$138,13,0)</f>
        <v>胡銘軒</v>
      </c>
      <c r="M4" s="2" t="str">
        <f>VLOOKUP($B4,工作表3!$A$2:$N$138,14,0)</f>
        <v>臺北市立松山高級工農職業學校</v>
      </c>
    </row>
    <row r="5" spans="1:13" s="2" customFormat="1" ht="14.4">
      <c r="A5" s="21" t="s">
        <v>611</v>
      </c>
      <c r="B5" s="22" t="str">
        <f>VLOOKUP([6]國高中組安全健康頒獎表!$F45,'[6]安全健康(高)'!$1:$1048576,2,0)</f>
        <v>TWSS18161</v>
      </c>
      <c r="C5" s="20" t="str">
        <f>VLOOKUP([6]國高中組安全健康頒獎表!$F45,'[6]安全健康(高)'!$1:$1048576,3,0)</f>
        <v>數位化保溫節能軟片</v>
      </c>
      <c r="D5" s="2" t="str">
        <f>VLOOKUP($B5,工作表3!$A$2:$N$77,5,0)</f>
        <v>吳承翰</v>
      </c>
      <c r="E5" s="2" t="str">
        <f>VLOOKUP($B5,工作表3!$A$2:$N$77,6,0)</f>
        <v>臺北市私立開南高級商工職業學校</v>
      </c>
      <c r="F5" s="2" t="str">
        <f>VLOOKUP($B5,工作表3!$A$2:$N$138,7,0)</f>
        <v>鍾翔宇</v>
      </c>
      <c r="G5" s="2" t="str">
        <f>VLOOKUP($B5,工作表3!$A$2:$N$138,8,0)</f>
        <v>臺北市私立開南高級商工職業學校</v>
      </c>
      <c r="H5" s="2" t="str">
        <f>VLOOKUP($B5,工作表3!$A$2:$N$138,9,0)</f>
        <v>張賀勝</v>
      </c>
      <c r="I5" s="2" t="str">
        <f>VLOOKUP($B5,工作表3!$A$2:$N$138,10,0)</f>
        <v>臺北市私立開南高級商工職業學校</v>
      </c>
      <c r="J5" s="2" t="str">
        <f>VLOOKUP($B5,工作表3!$A$2:$N$138,11,0)</f>
        <v>張丕白</v>
      </c>
      <c r="K5" s="2" t="str">
        <f>VLOOKUP($B5,工作表3!$A$2:$N$138,12,0)</f>
        <v>臺北市私立開南高級商工職業學校</v>
      </c>
      <c r="L5" s="2" t="str">
        <f>VLOOKUP($B5,工作表3!$A$2:$N$138,13,0)</f>
        <v>楊清文</v>
      </c>
      <c r="M5" s="2" t="str">
        <f>VLOOKUP($B5,工作表3!$A$2:$N$138,14,0)</f>
        <v>臺北市私立開南高級商工職業學校</v>
      </c>
    </row>
    <row r="6" spans="1:13" s="2" customFormat="1" ht="14.4">
      <c r="A6" s="21" t="s">
        <v>611</v>
      </c>
      <c r="B6" s="22" t="s">
        <v>616</v>
      </c>
      <c r="C6" s="20" t="s">
        <v>617</v>
      </c>
      <c r="D6" s="2" t="str">
        <f>VLOOKUP($B6,工作表3!$A$2:$N$77,5,0)</f>
        <v>楊川毅</v>
      </c>
      <c r="E6" s="2" t="str">
        <f>VLOOKUP($B6,工作表3!$A$2:$N$77,6,0)</f>
        <v>臺北市私立開南高級商工職業學校</v>
      </c>
      <c r="F6" s="2" t="str">
        <f>VLOOKUP($B6,工作表3!$A$2:$N$138,7,0)</f>
        <v>丁竹沅</v>
      </c>
      <c r="G6" s="2" t="str">
        <f>VLOOKUP($B6,工作表3!$A$2:$N$138,8,0)</f>
        <v>臺北市私立開南高級商工職業學校</v>
      </c>
      <c r="H6" s="2" t="str">
        <f>VLOOKUP($B6,工作表3!$A$2:$N$138,9,0)</f>
        <v>李育霖</v>
      </c>
      <c r="I6" s="2" t="str">
        <f>VLOOKUP($B6,工作表3!$A$2:$N$138,10,0)</f>
        <v>臺北市私立開南高級商工職業學校</v>
      </c>
      <c r="J6" s="2" t="str">
        <f>VLOOKUP($B6,工作表3!$A$2:$N$138,11,0)</f>
        <v>張丕白</v>
      </c>
      <c r="K6" s="2" t="str">
        <f>VLOOKUP($B6,工作表3!$A$2:$N$138,12,0)</f>
        <v>臺北市私立開南高級商工職業學校</v>
      </c>
      <c r="L6" s="2" t="str">
        <f>VLOOKUP($B6,工作表3!$A$2:$N$138,13,0)</f>
        <v>楊清文</v>
      </c>
      <c r="M6" s="2" t="str">
        <f>VLOOKUP($B6,工作表3!$A$2:$N$138,14,0)</f>
        <v>臺北市私立開南高級商工職業學校</v>
      </c>
    </row>
    <row r="7" spans="1:13" s="2" customFormat="1" ht="14.4">
      <c r="A7" s="3" t="s">
        <v>4</v>
      </c>
      <c r="B7" s="4" t="str">
        <f>VLOOKUP([1]國小組安全健康頒獎表!$F38,'[1]安全健康(小)'!$1:$1048576,2,0)</f>
        <v>TWES18134</v>
      </c>
      <c r="C7" s="2" t="str">
        <f>VLOOKUP([1]國小組安全健康頒獎表!$F38,'[1]安全健康(小)'!$1:$1048576,3,0)</f>
        <v>「醬」出不困難、「膠」擠真方便─方便傾倒液體的容器</v>
      </c>
      <c r="D7" s="77" t="str">
        <f>VLOOKUP(B7,工作表1!$A$2:$N$203,5,0)</f>
        <v>劉研軾</v>
      </c>
      <c r="E7" s="77" t="str">
        <f>VLOOKUP($B7,工作表1!$A$2:$N$203,6,0)</f>
        <v>臺北市市立南門國民小學</v>
      </c>
      <c r="F7" s="77">
        <f>VLOOKUP($B7,工作表1!$A$2:$N$203,7,0)</f>
        <v>0</v>
      </c>
      <c r="G7" s="77">
        <f>VLOOKUP($B7,工作表1!$A$2:$N$203,8,0)</f>
        <v>0</v>
      </c>
      <c r="H7" s="77">
        <f>VLOOKUP($B7,工作表1!$A$2:$N$203,9,0)</f>
        <v>0</v>
      </c>
      <c r="I7" s="77">
        <f>VLOOKUP($B7,工作表1!$A$2:$N$203,10,0)</f>
        <v>0</v>
      </c>
      <c r="J7" s="77" t="str">
        <f>VLOOKUP($B7,工作表1!$A$2:$N$203,11,0)</f>
        <v>劉聰穎</v>
      </c>
      <c r="K7" s="77" t="str">
        <f>VLOOKUP($B7,工作表1!$A$2:$N$203,12,0)</f>
        <v>國立臺北教育大學附設實驗國民小學</v>
      </c>
      <c r="L7" s="77" t="str">
        <f>VLOOKUP($B7,工作表1!$A$2:$N$203,13,0)</f>
        <v>李梅慈</v>
      </c>
      <c r="M7" s="77" t="str">
        <f>VLOOKUP($B7,工作表1!$A$2:$N$203,14,0)</f>
        <v>新北市市立鷺江國民小學</v>
      </c>
    </row>
    <row r="8" spans="1:13" s="2" customFormat="1" ht="14.4">
      <c r="A8" s="3" t="s">
        <v>4</v>
      </c>
      <c r="B8" s="4" t="str">
        <f>VLOOKUP([2]國小組運動育樂頒獎表!$F31,'[2]運動育樂(小)'!$1:$1048576,2,0)</f>
        <v>TWEE18002</v>
      </c>
      <c r="C8" s="2" t="str">
        <f>VLOOKUP([2]國小組運動育樂頒獎表!$F31,'[2]運動育樂(小)'!$1:$1048576,3,0)</f>
        <v>兒童跳躍長高輔助器</v>
      </c>
      <c r="D8" s="77" t="str">
        <f>VLOOKUP(B8,工作表1!$A$2:$N$203,5,0)</f>
        <v>林丰亮</v>
      </c>
      <c r="E8" s="77" t="str">
        <f>VLOOKUP($B8,工作表1!$A$2:$N$203,6,0)</f>
        <v>臺北市松山區民生國民小學</v>
      </c>
      <c r="F8" s="77" t="str">
        <f>VLOOKUP($B8,工作表1!$A$2:$N$203,7,0)</f>
        <v>謝佩臻</v>
      </c>
      <c r="G8" s="77" t="str">
        <f>VLOOKUP($B8,工作表1!$A$2:$N$203,8,0)</f>
        <v>花蓮縣花蓮市鑄強國民小學</v>
      </c>
      <c r="H8" s="77">
        <f>VLOOKUP($B8,工作表1!$A$2:$N$203,9,0)</f>
        <v>0</v>
      </c>
      <c r="I8" s="77">
        <f>VLOOKUP($B8,工作表1!$A$2:$N$203,10,0)</f>
        <v>0</v>
      </c>
      <c r="J8" s="77" t="str">
        <f>VLOOKUP($B8,工作表1!$A$2:$N$203,11,0)</f>
        <v>韓玉麗</v>
      </c>
      <c r="K8" s="77" t="str">
        <f>VLOOKUP($B8,工作表1!$A$2:$N$203,12,0)</f>
        <v>花蓮縣花蓮市鑄強國民小學</v>
      </c>
      <c r="L8" s="77" t="str">
        <f>VLOOKUP($B8,工作表1!$A$2:$N$203,13,0)</f>
        <v>陳怡君</v>
      </c>
      <c r="M8" s="77" t="str">
        <f>VLOOKUP($B8,工作表1!$A$2:$N$203,14,0)</f>
        <v>臺北市松山區民生國民小學</v>
      </c>
    </row>
    <row r="9" spans="1:13" s="2" customFormat="1" ht="14.4">
      <c r="A9" s="5" t="s">
        <v>13</v>
      </c>
      <c r="B9" s="6" t="str">
        <f>VLOOKUP([1]國小組安全健康頒獎表!$F25,'[1]安全健康(小)'!$1:$1048576,2,0)</f>
        <v>TWES18129</v>
      </c>
      <c r="C9" s="2" t="str">
        <f>VLOOKUP([1]國小組安全健康頒獎表!$F25,'[1]安全健康(小)'!$1:$1048576,3,0)</f>
        <v>雲端警示感重書包</v>
      </c>
      <c r="D9" s="77" t="str">
        <f>VLOOKUP(B9,工作表1!$A$2:$N$203,5,0)</f>
        <v>張景漢</v>
      </c>
      <c r="E9" s="77" t="str">
        <f>VLOOKUP($B9,工作表1!$A$2:$N$203,6,0)</f>
        <v>臺北市大同區日新國民小學</v>
      </c>
      <c r="F9" s="77" t="str">
        <f>VLOOKUP($B9,工作表1!$A$2:$N$203,7,0)</f>
        <v>徐卉蕾</v>
      </c>
      <c r="G9" s="77" t="str">
        <f>VLOOKUP($B9,工作表1!$A$2:$N$203,8,0)</f>
        <v>臺北市大同區日新國民小學</v>
      </c>
      <c r="H9" s="77" t="str">
        <f>VLOOKUP($B9,工作表1!$A$2:$N$203,9,0)</f>
        <v>張景亮</v>
      </c>
      <c r="I9" s="77" t="str">
        <f>VLOOKUP($B9,工作表1!$A$2:$N$203,10,0)</f>
        <v>臺北市大同區日新國民小學</v>
      </c>
      <c r="J9" s="77" t="str">
        <f>VLOOKUP($B9,工作表1!$A$2:$N$203,11,0)</f>
        <v>黃怡真</v>
      </c>
      <c r="K9" s="77" t="str">
        <f>VLOOKUP($B9,工作表1!$A$2:$N$203,12,0)</f>
        <v>臺北市大同區日新國民小學</v>
      </c>
      <c r="L9" s="77" t="str">
        <f>VLOOKUP($B9,工作表1!$A$2:$N$203,13,0)</f>
        <v>徐臺屏</v>
      </c>
      <c r="M9" s="77" t="str">
        <f>VLOOKUP($B9,工作表1!$A$2:$N$203,14,0)</f>
        <v>臺北市大同區日新國民小學</v>
      </c>
    </row>
    <row r="10" spans="1:13" s="2" customFormat="1" ht="14.4">
      <c r="A10" s="5" t="s">
        <v>13</v>
      </c>
      <c r="B10" s="6" t="s">
        <v>51</v>
      </c>
      <c r="C10" s="2" t="s">
        <v>52</v>
      </c>
      <c r="D10" s="77" t="str">
        <f>VLOOKUP(B10,工作表1!$A$2:$N$203,5,0)</f>
        <v>黃思翰</v>
      </c>
      <c r="E10" s="77" t="str">
        <f>VLOOKUP($B10,工作表1!$A$2:$N$203,6,0)</f>
        <v>臺北市中山區中山國民小學</v>
      </c>
      <c r="F10" s="77">
        <f>VLOOKUP($B10,工作表1!$A$2:$N$203,7,0)</f>
        <v>0</v>
      </c>
      <c r="G10" s="77">
        <f>VLOOKUP($B10,工作表1!$A$2:$N$203,8,0)</f>
        <v>0</v>
      </c>
      <c r="H10" s="77">
        <f>VLOOKUP($B10,工作表1!$A$2:$N$203,9,0)</f>
        <v>0</v>
      </c>
      <c r="I10" s="77">
        <f>VLOOKUP($B10,工作表1!$A$2:$N$203,10,0)</f>
        <v>0</v>
      </c>
      <c r="J10" s="77" t="str">
        <f>VLOOKUP($B10,工作表1!$A$2:$N$203,11,0)</f>
        <v>溫蕙茹</v>
      </c>
      <c r="K10" s="77" t="str">
        <f>VLOOKUP($B10,工作表1!$A$2:$N$203,12,0)</f>
        <v>臺北市中山區中山國民小學</v>
      </c>
      <c r="L10" s="77" t="str">
        <f>VLOOKUP($B10,工作表1!$A$2:$N$203,13,0)</f>
        <v>江美惠</v>
      </c>
      <c r="M10" s="77" t="str">
        <f>VLOOKUP($B10,工作表1!$A$2:$N$203,14,0)</f>
        <v>臺北市中山區中山國民小學</v>
      </c>
    </row>
    <row r="11" spans="1:13" s="2" customFormat="1" ht="14.4">
      <c r="A11" s="5" t="s">
        <v>13</v>
      </c>
      <c r="B11" s="6" t="str">
        <f>VLOOKUP([1]國小組安全健康頒獎表!$F31,'[1]安全健康(小)'!$1:$1048576,2,0)</f>
        <v>TWES18031</v>
      </c>
      <c r="C11" s="2" t="str">
        <f>VLOOKUP([1]國小組安全健康頒獎表!$F31,'[1]安全健康(小)'!$1:$1048576,3,0)</f>
        <v>一氣呵成～自動滅菌餐具組</v>
      </c>
      <c r="D11" s="77" t="str">
        <f>VLOOKUP(B11,工作表1!$A$2:$N$203,5,0)</f>
        <v>邱武</v>
      </c>
      <c r="E11" s="77" t="str">
        <f>VLOOKUP($B11,工作表1!$A$2:$N$203,6,0)</f>
        <v>臺北市市立仁愛國民小學</v>
      </c>
      <c r="F11" s="77">
        <f>VLOOKUP($B11,工作表1!$A$2:$N$203,7,0)</f>
        <v>0</v>
      </c>
      <c r="G11" s="77">
        <f>VLOOKUP($B11,工作表1!$A$2:$N$203,8,0)</f>
        <v>0</v>
      </c>
      <c r="H11" s="77">
        <f>VLOOKUP($B11,工作表1!$A$2:$N$203,9,0)</f>
        <v>0</v>
      </c>
      <c r="I11" s="77">
        <f>VLOOKUP($B11,工作表1!$A$2:$N$203,10,0)</f>
        <v>0</v>
      </c>
      <c r="J11" s="77" t="str">
        <f>VLOOKUP($B11,工作表1!$A$2:$N$203,11,0)</f>
        <v>楊曉婷</v>
      </c>
      <c r="K11" s="77" t="str">
        <f>VLOOKUP($B11,工作表1!$A$2:$N$203,12,0)</f>
        <v>家長</v>
      </c>
      <c r="L11" s="77">
        <f>VLOOKUP($B11,工作表1!$A$2:$N$203,13,0)</f>
        <v>0</v>
      </c>
      <c r="M11" s="77">
        <f>VLOOKUP($B11,工作表1!$A$2:$N$203,14,0)</f>
        <v>0</v>
      </c>
    </row>
    <row r="12" spans="1:13" s="2" customFormat="1" ht="14.4">
      <c r="A12" s="15" t="s">
        <v>379</v>
      </c>
      <c r="B12" s="6" t="s">
        <v>380</v>
      </c>
      <c r="C12" s="2" t="s">
        <v>381</v>
      </c>
      <c r="D12" s="2" t="str">
        <f>VLOOKUP($B12,工作表2!$A$2:$N$138,5,0)</f>
        <v>曾群翔</v>
      </c>
      <c r="E12" s="2" t="str">
        <f>VLOOKUP($B12,工作表2!$A$2:$N$138,6,0)</f>
        <v>臺北市立民權國民中學</v>
      </c>
      <c r="F12" s="2" t="str">
        <f>VLOOKUP($B12,工作表2!$A$2:$N$138,7,0)</f>
        <v>歐怡廷</v>
      </c>
      <c r="G12" s="2" t="str">
        <f>VLOOKUP($B12,工作表2!$A$2:$N$138,8,0)</f>
        <v>臺北市立民權國民中學</v>
      </c>
      <c r="H12" s="2" t="str">
        <f>VLOOKUP($B12,工作表2!$A$2:$N$138,9,0)</f>
        <v>許澤曦</v>
      </c>
      <c r="I12" s="2" t="str">
        <f>VLOOKUP($B12,工作表2!$A$2:$N$138,10,0)</f>
        <v>臺北市立民權國民中學</v>
      </c>
      <c r="J12" s="2" t="str">
        <f>VLOOKUP($B12,工作表2!$A$2:$N$138,11,0)</f>
        <v>江明岳</v>
      </c>
      <c r="K12" s="2" t="str">
        <f>VLOOKUP($B12,工作表2!$A$2:$N$138,12,0)</f>
        <v>一想三創-創新未來學園/創辦人</v>
      </c>
      <c r="L12" s="2" t="str">
        <f>VLOOKUP($B12,工作表2!$A$2:$N$138,13,0)</f>
        <v>洪素真</v>
      </c>
      <c r="M12" s="2" t="str">
        <f>VLOOKUP($B12,工作表2!$A$2:$N$138,14,0)</f>
        <v>臺北市立民權國民中學/學務主任</v>
      </c>
    </row>
    <row r="13" spans="1:13" s="2" customFormat="1" ht="14.4">
      <c r="A13" s="15" t="s">
        <v>379</v>
      </c>
      <c r="B13" s="6" t="s">
        <v>408</v>
      </c>
      <c r="C13" s="2" t="s">
        <v>409</v>
      </c>
      <c r="D13" s="2" t="str">
        <f>VLOOKUP($B13,工作表2!$A$2:$N$138,5,0)</f>
        <v>林美婷</v>
      </c>
      <c r="E13" s="2" t="str">
        <f>VLOOKUP($B13,工作表2!$A$2:$N$138,6,0)</f>
        <v>臺北市立民權國民中學</v>
      </c>
      <c r="F13" s="2" t="str">
        <f>VLOOKUP($B13,工作表2!$A$2:$N$138,7,0)</f>
        <v>李旻儒</v>
      </c>
      <c r="G13" s="2" t="str">
        <f>VLOOKUP($B13,工作表2!$A$2:$N$138,8,0)</f>
        <v>臺北市立民權國民中學</v>
      </c>
      <c r="H13" s="2" t="str">
        <f>VLOOKUP($B13,工作表2!$A$2:$N$138,9,0)</f>
        <v>史寀祺</v>
      </c>
      <c r="I13" s="2" t="str">
        <f>VLOOKUP($B13,工作表2!$A$2:$N$138,10,0)</f>
        <v>臺北市立民權國民中學</v>
      </c>
      <c r="J13" s="2" t="str">
        <f>VLOOKUP($B13,工作表2!$A$2:$N$138,11,0)</f>
        <v>江明岳</v>
      </c>
      <c r="K13" s="2" t="str">
        <f>VLOOKUP($B13,工作表2!$A$2:$N$138,12,0)</f>
        <v>一想三創-創新未來學園/創辦人</v>
      </c>
      <c r="L13" s="2" t="str">
        <f>VLOOKUP($B13,工作表2!$A$2:$N$138,13,0)</f>
        <v>何亞竹</v>
      </c>
      <c r="M13" s="2" t="str">
        <f>VLOOKUP($B13,工作表2!$A$2:$N$138,14,0)</f>
        <v>臺北市立民權國民中學</v>
      </c>
    </row>
    <row r="14" spans="1:13" s="2" customFormat="1" ht="14.4">
      <c r="A14" s="15" t="s">
        <v>379</v>
      </c>
      <c r="B14" s="6" t="s">
        <v>424</v>
      </c>
      <c r="C14" s="2" t="s">
        <v>425</v>
      </c>
      <c r="D14" s="2" t="str">
        <f>VLOOKUP($B14,工作表2!$A$2:$N$138,5,0)</f>
        <v>駱翊軒</v>
      </c>
      <c r="E14" s="2" t="str">
        <f>VLOOKUP($B14,工作表2!$A$2:$N$138,6,0)</f>
        <v>臺北市私立靜心國民中小學</v>
      </c>
      <c r="F14" s="2" t="str">
        <f>VLOOKUP($B14,工作表2!$A$2:$N$138,7,0)</f>
        <v>王元粲</v>
      </c>
      <c r="G14" s="2" t="str">
        <f>VLOOKUP($B14,工作表2!$A$2:$N$138,8,0)</f>
        <v>臺北市私立靜心國民中小學</v>
      </c>
      <c r="H14" s="2" t="str">
        <f>VLOOKUP($B14,工作表2!$A$2:$N$138,9,0)</f>
        <v>劉聖胤</v>
      </c>
      <c r="I14" s="2" t="str">
        <f>VLOOKUP($B14,工作表2!$A$2:$N$138,10,0)</f>
        <v>臺北市私立靜心國民中小學</v>
      </c>
      <c r="J14" s="2" t="str">
        <f>VLOOKUP($B14,工作表2!$A$2:$N$138,11,0)</f>
        <v>李美慧</v>
      </c>
      <c r="K14" s="2" t="str">
        <f>VLOOKUP($B14,工作表2!$A$2:$N$138,12,0)</f>
        <v>臺北市私立靜心國民中小學</v>
      </c>
      <c r="L14" s="2">
        <f>VLOOKUP($B14,工作表2!$A$2:$N$138,13,0)</f>
        <v>0</v>
      </c>
      <c r="M14" s="2">
        <f>VLOOKUP($B14,工作表2!$A$2:$N$138,14,0)</f>
        <v>0</v>
      </c>
    </row>
    <row r="15" spans="1:13" s="2" customFormat="1" ht="14.4">
      <c r="A15" s="5" t="s">
        <v>626</v>
      </c>
      <c r="B15" s="23" t="str">
        <f>VLOOKUP([6]國高中組安全健康頒獎表!$F31,'[6]安全健康(高)'!$1:$1048576,2,0)</f>
        <v>TWSS18162</v>
      </c>
      <c r="C15" s="20" t="str">
        <f>VLOOKUP([6]國高中組安全健康頒獎表!$F31,'[6]安全健康(高)'!$1:$1048576,3,0)</f>
        <v>防三寶機車方向燈自動熄滅裝置</v>
      </c>
      <c r="D15" s="2" t="str">
        <f>VLOOKUP($B15,工作表3!$A$2:$N$77,5,0)</f>
        <v>林耕詰</v>
      </c>
      <c r="E15" s="2" t="str">
        <f>VLOOKUP($B15,工作表3!$A$2:$N$77,6,0)</f>
        <v>臺北市立松山高級工農職業學校</v>
      </c>
      <c r="F15" s="2" t="str">
        <f>VLOOKUP($B15,工作表3!$A$2:$N$138,7,0)</f>
        <v>粘家裕</v>
      </c>
      <c r="G15" s="2" t="str">
        <f>VLOOKUP($B15,工作表3!$A$2:$N$138,8,0)</f>
        <v>臺北市立松山高級工農職業學校</v>
      </c>
      <c r="H15" s="2" t="str">
        <f>VLOOKUP($B15,工作表3!$A$2:$N$138,9,0)</f>
        <v>劉瑋</v>
      </c>
      <c r="I15" s="2" t="str">
        <f>VLOOKUP($B15,工作表3!$A$2:$N$138,10,0)</f>
        <v>臺北市立松山高級工農職業學校</v>
      </c>
      <c r="J15" s="2" t="str">
        <f>VLOOKUP($B15,工作表3!$A$2:$N$138,11,0)</f>
        <v>卓振至</v>
      </c>
      <c r="K15" s="2" t="str">
        <f>VLOOKUP($B15,工作表3!$A$2:$N$138,12,0)</f>
        <v>臺北市立松山高級工農職業學校</v>
      </c>
      <c r="L15" s="2" t="str">
        <f>VLOOKUP($B15,工作表3!$A$2:$N$138,13,0)</f>
        <v>胡銘軒</v>
      </c>
      <c r="M15" s="2" t="str">
        <f>VLOOKUP($B15,工作表3!$A$2:$N$138,14,0)</f>
        <v>臺北市立松山高級工農職業學校</v>
      </c>
    </row>
    <row r="16" spans="1:13" s="2" customFormat="1" ht="14.4">
      <c r="A16" s="5" t="s">
        <v>626</v>
      </c>
      <c r="B16" s="6" t="s">
        <v>639</v>
      </c>
      <c r="C16" s="2" t="s">
        <v>640</v>
      </c>
      <c r="D16" s="2" t="str">
        <f>VLOOKUP($B16,工作表3!$A$2:$N$77,5,0)</f>
        <v>蕭博仁</v>
      </c>
      <c r="E16" s="2" t="str">
        <f>VLOOKUP($B16,工作表3!$A$2:$N$77,6,0)</f>
        <v>臺北市立松山高級工農職業學校</v>
      </c>
      <c r="F16" s="2" t="str">
        <f>VLOOKUP($B16,工作表3!$A$2:$N$138,7,0)</f>
        <v>陶俊儒</v>
      </c>
      <c r="G16" s="2" t="str">
        <f>VLOOKUP($B16,工作表3!$A$2:$N$138,8,0)</f>
        <v>臺北市立松山高級工農職業學校</v>
      </c>
      <c r="H16" s="2" t="str">
        <f>VLOOKUP($B16,工作表3!$A$2:$N$138,9,0)</f>
        <v>翁翊軒</v>
      </c>
      <c r="I16" s="2" t="str">
        <f>VLOOKUP($B16,工作表3!$A$2:$N$138,10,0)</f>
        <v>臺北市立松山高級工農職業學校</v>
      </c>
      <c r="J16" s="2" t="str">
        <f>VLOOKUP($B16,工作表3!$A$2:$N$138,11,0)</f>
        <v>林敬堯</v>
      </c>
      <c r="K16" s="2" t="str">
        <f>VLOOKUP($B16,工作表3!$A$2:$N$138,12,0)</f>
        <v>臺北市立松山高級工農職業學校</v>
      </c>
      <c r="L16" s="2" t="str">
        <f>VLOOKUP($B16,工作表3!$A$2:$N$138,13,0)</f>
        <v>余耀銘</v>
      </c>
      <c r="M16" s="2" t="str">
        <f>VLOOKUP($B16,工作表3!$A$2:$N$138,14,0)</f>
        <v>臺北市立松山高級工農職業學校</v>
      </c>
    </row>
    <row r="17" spans="1:13" s="2" customFormat="1" ht="14.4">
      <c r="A17" s="8" t="s">
        <v>62</v>
      </c>
      <c r="B17" s="78" t="s">
        <v>81</v>
      </c>
      <c r="C17" s="2" t="s">
        <v>82</v>
      </c>
      <c r="D17" s="77" t="str">
        <f>VLOOKUP(B17,工作表1!$A$2:$N$203,5,0)</f>
        <v>蘇雋安</v>
      </c>
      <c r="E17" s="77" t="str">
        <f>VLOOKUP($B17,工作表1!$A$2:$N$203,6,0)</f>
        <v>臺北市立大學附設實驗國民小學</v>
      </c>
      <c r="F17" s="77" t="str">
        <f>VLOOKUP($B17,工作表1!$A$2:$N$203,7,0)</f>
        <v>王國彥</v>
      </c>
      <c r="G17" s="77" t="str">
        <f>VLOOKUP($B17,工作表1!$A$2:$N$203,8,0)</f>
        <v>臺北市立大學附設實驗國民小學</v>
      </c>
      <c r="H17" s="77" t="str">
        <f>VLOOKUP($B17,工作表1!$A$2:$N$203,9,0)</f>
        <v>陳宥羲</v>
      </c>
      <c r="I17" s="77" t="str">
        <f>VLOOKUP($B17,工作表1!$A$2:$N$203,10,0)</f>
        <v>臺北市立大學附設實驗國民小學</v>
      </c>
      <c r="J17" s="77" t="str">
        <f>VLOOKUP($B17,工作表1!$A$2:$N$203,11,0)</f>
        <v>黃淑賢</v>
      </c>
      <c r="K17" s="77" t="str">
        <f>VLOOKUP($B17,工作表1!$A$2:$N$203,12,0)</f>
        <v>臺北市立大學附設實驗國民小學</v>
      </c>
      <c r="L17" s="77" t="str">
        <f>VLOOKUP($B17,工作表1!$A$2:$N$203,13,0)</f>
        <v>陳彥昌</v>
      </c>
      <c r="M17" s="77" t="str">
        <f>VLOOKUP($B17,工作表1!$A$2:$N$203,14,0)</f>
        <v>臺北市立大學附設實驗國民小學</v>
      </c>
    </row>
    <row r="18" spans="1:13" s="2" customFormat="1" ht="14.4">
      <c r="A18" s="8" t="s">
        <v>62</v>
      </c>
      <c r="B18" s="78" t="s">
        <v>188</v>
      </c>
      <c r="C18" s="2" t="s">
        <v>189</v>
      </c>
      <c r="D18" s="77" t="str">
        <f>VLOOKUP(B18,工作表1!$A$2:$N$203,5,0)</f>
        <v>張維珊</v>
      </c>
      <c r="E18" s="77" t="str">
        <f>VLOOKUP($B18,工作表1!$A$2:$N$203,6,0)</f>
        <v>臺北市立大學附設實驗國民小學</v>
      </c>
      <c r="F18" s="77">
        <f>VLOOKUP($B18,工作表1!$A$2:$N$203,7,0)</f>
        <v>0</v>
      </c>
      <c r="G18" s="77">
        <f>VLOOKUP($B18,工作表1!$A$2:$N$203,8,0)</f>
        <v>0</v>
      </c>
      <c r="H18" s="77">
        <f>VLOOKUP($B18,工作表1!$A$2:$N$203,9,0)</f>
        <v>0</v>
      </c>
      <c r="I18" s="77">
        <f>VLOOKUP($B18,工作表1!$A$2:$N$203,10,0)</f>
        <v>0</v>
      </c>
      <c r="J18" s="77" t="str">
        <f>VLOOKUP($B18,工作表1!$A$2:$N$203,11,0)</f>
        <v>豐佳燕</v>
      </c>
      <c r="K18" s="77" t="str">
        <f>VLOOKUP($B18,工作表1!$A$2:$N$203,12,0)</f>
        <v>臺北市立大學附設實驗國民小學</v>
      </c>
      <c r="L18" s="77" t="str">
        <f>VLOOKUP($B18,工作表1!$A$2:$N$203,13,0)</f>
        <v>童麗娜</v>
      </c>
      <c r="M18" s="77" t="str">
        <f>VLOOKUP($B18,工作表1!$A$2:$N$203,14,0)</f>
        <v>臺北市立大學附設實驗國民小學</v>
      </c>
    </row>
    <row r="19" spans="1:13" s="2" customFormat="1" ht="14.4">
      <c r="A19" s="8" t="s">
        <v>62</v>
      </c>
      <c r="B19" s="78" t="s">
        <v>196</v>
      </c>
      <c r="C19" s="2" t="s">
        <v>197</v>
      </c>
      <c r="D19" s="77" t="str">
        <f>VLOOKUP(B19,工作表1!$A$2:$N$203,5,0)</f>
        <v>周俊燁</v>
      </c>
      <c r="E19" s="77" t="str">
        <f>VLOOKUP($B19,工作表1!$A$2:$N$203,6,0)</f>
        <v>臺北市立大學附設實驗國民小學</v>
      </c>
      <c r="F19" s="77" t="str">
        <f>VLOOKUP($B19,工作表1!$A$2:$N$203,7,0)</f>
        <v>邱議德</v>
      </c>
      <c r="G19" s="77" t="str">
        <f>VLOOKUP($B19,工作表1!$A$2:$N$203,8,0)</f>
        <v>臺北市立大學附設實驗國民小學</v>
      </c>
      <c r="H19" s="77" t="str">
        <f>VLOOKUP($B19,工作表1!$A$2:$N$203,9,0)</f>
        <v>邱寶萱</v>
      </c>
      <c r="I19" s="77" t="str">
        <f>VLOOKUP($B19,工作表1!$A$2:$N$203,10,0)</f>
        <v>臺北市立大學附設實驗國民小學</v>
      </c>
      <c r="J19" s="77" t="str">
        <f>VLOOKUP($B19,工作表1!$A$2:$N$203,11,0)</f>
        <v>豐佳燕</v>
      </c>
      <c r="K19" s="77" t="str">
        <f>VLOOKUP($B19,工作表1!$A$2:$N$203,12,0)</f>
        <v>臺北市立大學附設實驗國民小學</v>
      </c>
      <c r="L19" s="77" t="str">
        <f>VLOOKUP($B19,工作表1!$A$2:$N$203,13,0)</f>
        <v>武秀韻</v>
      </c>
      <c r="M19" s="77" t="str">
        <f>VLOOKUP($B19,工作表1!$A$2:$N$203,14,0)</f>
        <v>臺北市立大學附設實驗國民小學</v>
      </c>
    </row>
    <row r="20" spans="1:13" s="2" customFormat="1" ht="14.4">
      <c r="A20" s="8" t="s">
        <v>62</v>
      </c>
      <c r="B20" s="78" t="s">
        <v>79</v>
      </c>
      <c r="C20" s="2" t="s">
        <v>80</v>
      </c>
      <c r="D20" s="77" t="str">
        <f>VLOOKUP(B20,工作表1!$A$2:$N$203,5,0)</f>
        <v>王亮喻</v>
      </c>
      <c r="E20" s="77" t="str">
        <f>VLOOKUP($B20,工作表1!$A$2:$N$203,6,0)</f>
        <v>臺北市私立光仁國民小學</v>
      </c>
      <c r="F20" s="77">
        <f>VLOOKUP($B20,工作表1!$A$2:$N$203,7,0)</f>
        <v>0</v>
      </c>
      <c r="G20" s="77">
        <f>VLOOKUP($B20,工作表1!$A$2:$N$203,8,0)</f>
        <v>0</v>
      </c>
      <c r="H20" s="77">
        <f>VLOOKUP($B20,工作表1!$A$2:$N$203,9,0)</f>
        <v>0</v>
      </c>
      <c r="I20" s="77">
        <f>VLOOKUP($B20,工作表1!$A$2:$N$203,10,0)</f>
        <v>0</v>
      </c>
      <c r="J20" s="77" t="str">
        <f>VLOOKUP($B20,工作表1!$A$2:$N$203,11,0)</f>
        <v>陳韋宇</v>
      </c>
      <c r="K20" s="77" t="str">
        <f>VLOOKUP($B20,工作表1!$A$2:$N$203,12,0)</f>
        <v>臺北市私立光仁國民小學</v>
      </c>
      <c r="L20" s="77">
        <f>VLOOKUP($B20,工作表1!$A$2:$N$203,13,0)</f>
        <v>0</v>
      </c>
      <c r="M20" s="77">
        <f>VLOOKUP($B20,工作表1!$A$2:$N$203,14,0)</f>
        <v>0</v>
      </c>
    </row>
    <row r="21" spans="1:13" s="2" customFormat="1" ht="14.4">
      <c r="A21" s="16" t="s">
        <v>429</v>
      </c>
      <c r="B21" s="66" t="s">
        <v>435</v>
      </c>
      <c r="C21" s="2" t="s">
        <v>436</v>
      </c>
      <c r="D21" s="2" t="str">
        <f>VLOOKUP($B21,工作表2!$A$2:$N$138,5,0)</f>
        <v>邱柏銓</v>
      </c>
      <c r="E21" s="2" t="str">
        <f>VLOOKUP($B21,工作表2!$A$2:$N$138,6,0)</f>
        <v>臺北市立民權國民中學</v>
      </c>
      <c r="F21" s="2" t="str">
        <f>VLOOKUP($B21,工作表2!$A$2:$N$138,7,0)</f>
        <v>李柏賢</v>
      </c>
      <c r="G21" s="2" t="str">
        <f>VLOOKUP($B21,工作表2!$A$2:$N$138,8,0)</f>
        <v>臺北市立民權國民中學</v>
      </c>
      <c r="H21" s="2" t="str">
        <f>VLOOKUP($B21,工作表2!$A$2:$N$138,9,0)</f>
        <v>陳廷翰</v>
      </c>
      <c r="I21" s="2" t="str">
        <f>VLOOKUP($B21,工作表2!$A$2:$N$138,10,0)</f>
        <v>臺北市立民權國民中學</v>
      </c>
      <c r="J21" s="2" t="str">
        <f>VLOOKUP($B21,工作表2!$A$2:$N$138,11,0)</f>
        <v>江明岳</v>
      </c>
      <c r="K21" s="2" t="str">
        <f>VLOOKUP($B21,工作表2!$A$2:$N$138,12,0)</f>
        <v>一想三創-創新未來學園/創辦人</v>
      </c>
      <c r="L21" s="2" t="str">
        <f>VLOOKUP($B21,工作表2!$A$2:$N$138,13,0)</f>
        <v>陳欽榮</v>
      </c>
      <c r="M21" s="2" t="str">
        <f>VLOOKUP($B21,工作表2!$A$2:$N$138,14,0)</f>
        <v>一想三創-創新未來學園/教師</v>
      </c>
    </row>
    <row r="22" spans="1:13" s="2" customFormat="1" ht="14.4">
      <c r="A22" s="16" t="s">
        <v>429</v>
      </c>
      <c r="B22" s="66" t="s">
        <v>441</v>
      </c>
      <c r="C22" s="2" t="s">
        <v>442</v>
      </c>
      <c r="D22" s="2" t="str">
        <f>VLOOKUP($B22,工作表2!$A$2:$N$138,5,0)</f>
        <v>周祐廷</v>
      </c>
      <c r="E22" s="2" t="str">
        <f>VLOOKUP($B22,工作表2!$A$2:$N$138,6,0)</f>
        <v>臺北市立民權國民中學</v>
      </c>
      <c r="F22" s="2" t="str">
        <f>VLOOKUP($B22,工作表2!$A$2:$N$138,7,0)</f>
        <v>陳政宏</v>
      </c>
      <c r="G22" s="2" t="str">
        <f>VLOOKUP($B22,工作表2!$A$2:$N$138,8,0)</f>
        <v>臺北市立民權國民中學</v>
      </c>
      <c r="H22" s="2" t="str">
        <f>VLOOKUP($B22,工作表2!$A$2:$N$138,9,0)</f>
        <v>巫孟桓</v>
      </c>
      <c r="I22" s="2" t="str">
        <f>VLOOKUP($B22,工作表2!$A$2:$N$138,10,0)</f>
        <v>臺北市立民權國民中學</v>
      </c>
      <c r="J22" s="2" t="str">
        <f>VLOOKUP($B22,工作表2!$A$2:$N$138,11,0)</f>
        <v>江明岳</v>
      </c>
      <c r="K22" s="2" t="str">
        <f>VLOOKUP($B22,工作表2!$A$2:$N$138,12,0)</f>
        <v>一想三創-創新未來學園/創辦人</v>
      </c>
      <c r="L22" s="2" t="str">
        <f>VLOOKUP($B22,工作表2!$A$2:$N$138,13,0)</f>
        <v>蔡聰暉</v>
      </c>
      <c r="M22" s="2" t="str">
        <f>VLOOKUP($B22,工作表2!$A$2:$N$138,14,0)</f>
        <v>臺北市立民權國民中學/教務主任</v>
      </c>
    </row>
    <row r="23" spans="1:13" s="2" customFormat="1" ht="14.4">
      <c r="A23" s="16" t="s">
        <v>429</v>
      </c>
      <c r="B23" s="66" t="s">
        <v>459</v>
      </c>
      <c r="C23" s="2" t="s">
        <v>460</v>
      </c>
      <c r="D23" s="2" t="str">
        <f>VLOOKUP($B23,工作表2!$A$2:$N$138,5,0)</f>
        <v>賴思宇</v>
      </c>
      <c r="E23" s="2" t="str">
        <f>VLOOKUP($B23,工作表2!$A$2:$N$138,6,0)</f>
        <v>臺北市立民權國民中學</v>
      </c>
      <c r="F23" s="2" t="str">
        <f>VLOOKUP($B23,工作表2!$A$2:$N$138,7,0)</f>
        <v>林于嫻</v>
      </c>
      <c r="G23" s="2" t="str">
        <f>VLOOKUP($B23,工作表2!$A$2:$N$138,8,0)</f>
        <v>臺北市立民權國民中學</v>
      </c>
      <c r="H23" s="2">
        <f>VLOOKUP($B23,工作表2!$A$2:$N$138,9,0)</f>
        <v>0</v>
      </c>
      <c r="I23" s="2">
        <f>VLOOKUP($B23,工作表2!$A$2:$N$138,10,0)</f>
        <v>0</v>
      </c>
      <c r="J23" s="2" t="str">
        <f>VLOOKUP($B23,工作表2!$A$2:$N$138,11,0)</f>
        <v>江明岳</v>
      </c>
      <c r="K23" s="2" t="str">
        <f>VLOOKUP($B23,工作表2!$A$2:$N$138,12,0)</f>
        <v>一想三創-創新未來學園/創辦人</v>
      </c>
      <c r="L23" s="2" t="str">
        <f>VLOOKUP($B23,工作表2!$A$2:$N$138,13,0)</f>
        <v>朱毋我</v>
      </c>
      <c r="M23" s="2" t="str">
        <f>VLOOKUP($B23,工作表2!$A$2:$N$138,14,0)</f>
        <v>臺北市立民權國民中學/校長</v>
      </c>
    </row>
    <row r="24" spans="1:13" s="2" customFormat="1" ht="14.4">
      <c r="A24" s="16" t="s">
        <v>429</v>
      </c>
      <c r="B24" s="66" t="s">
        <v>487</v>
      </c>
      <c r="C24" s="2" t="s">
        <v>488</v>
      </c>
      <c r="D24" s="2" t="str">
        <f>VLOOKUP($B24,工作表2!$A$2:$N$138,5,0)</f>
        <v>陳柏諭</v>
      </c>
      <c r="E24" s="2" t="str">
        <f>VLOOKUP($B24,工作表2!$A$2:$N$138,6,0)</f>
        <v>臺北市立民權國民中學</v>
      </c>
      <c r="F24" s="2" t="str">
        <f>VLOOKUP($B24,工作表2!$A$2:$N$138,7,0)</f>
        <v>何秉諭</v>
      </c>
      <c r="G24" s="2" t="str">
        <f>VLOOKUP($B24,工作表2!$A$2:$N$138,8,0)</f>
        <v>臺北市立民權國民中學</v>
      </c>
      <c r="H24" s="2" t="str">
        <f>VLOOKUP($B24,工作表2!$A$2:$N$138,9,0)</f>
        <v>張庭維</v>
      </c>
      <c r="I24" s="2" t="str">
        <f>VLOOKUP($B24,工作表2!$A$2:$N$138,10,0)</f>
        <v>臺北市立民權國民中學</v>
      </c>
      <c r="J24" s="2" t="str">
        <f>VLOOKUP($B24,工作表2!$A$2:$N$138,11,0)</f>
        <v>江明岳</v>
      </c>
      <c r="K24" s="2" t="str">
        <f>VLOOKUP($B24,工作表2!$A$2:$N$138,12,0)</f>
        <v>一想三創-創新未來學園/創辦人</v>
      </c>
      <c r="L24" s="2" t="str">
        <f>VLOOKUP($B24,工作表2!$A$2:$N$138,13,0)</f>
        <v>吳政庭</v>
      </c>
      <c r="M24" s="2" t="str">
        <f>VLOOKUP($B24,工作表2!$A$2:$N$138,14,0)</f>
        <v>臺北市立民權國民中學/總務主任</v>
      </c>
    </row>
    <row r="25" spans="1:13" s="2" customFormat="1" ht="14.4">
      <c r="A25" s="16" t="s">
        <v>429</v>
      </c>
      <c r="B25" s="66" t="s">
        <v>461</v>
      </c>
      <c r="C25" s="2" t="s">
        <v>462</v>
      </c>
      <c r="D25" s="2" t="str">
        <f>VLOOKUP($B25,工作表2!$A$2:$N$138,5,0)</f>
        <v>蔡宜辰</v>
      </c>
      <c r="E25" s="2" t="str">
        <f>VLOOKUP($B25,工作表2!$A$2:$N$138,6,0)</f>
        <v>臺北市私立華興中學</v>
      </c>
      <c r="F25" s="2" t="str">
        <f>VLOOKUP($B25,工作表2!$A$2:$N$138,7,0)</f>
        <v>左明</v>
      </c>
      <c r="G25" s="2" t="str">
        <f>VLOOKUP($B25,工作表2!$A$2:$N$138,8,0)</f>
        <v>臺北市立永安國民小學</v>
      </c>
      <c r="H25" s="2" t="str">
        <f>VLOOKUP($B25,工作表2!$A$2:$N$138,9,0)</f>
        <v>蔡宜謙</v>
      </c>
      <c r="I25" s="2" t="str">
        <f>VLOOKUP($B25,工作表2!$A$2:$N$138,10,0)</f>
        <v>臺北市私立華興中學</v>
      </c>
      <c r="J25" s="2" t="str">
        <f>VLOOKUP($B25,工作表2!$A$2:$N$138,11,0)</f>
        <v>蘇元瑜</v>
      </c>
      <c r="K25" s="2" t="str">
        <f>VLOOKUP($B25,工作表2!$A$2:$N$138,12,0)</f>
        <v>WeSchool維創教育/執行長</v>
      </c>
      <c r="L25" s="2" t="str">
        <f>VLOOKUP($B25,工作表2!$A$2:$N$138,13,0)</f>
        <v>黃麟凱</v>
      </c>
      <c r="M25" s="2" t="str">
        <f>VLOOKUP($B25,工作表2!$A$2:$N$138,14,0)</f>
        <v>WeSchool維創教育/技術長</v>
      </c>
    </row>
    <row r="26" spans="1:13" s="2" customFormat="1" ht="14.4">
      <c r="A26" s="24" t="s">
        <v>429</v>
      </c>
      <c r="B26" s="66" t="s">
        <v>698</v>
      </c>
      <c r="C26" s="2" t="s">
        <v>699</v>
      </c>
      <c r="D26" s="2" t="str">
        <f>VLOOKUP($B26,工作表3!$A$2:$N$77,5,0)</f>
        <v>李愷翊</v>
      </c>
      <c r="E26" s="2" t="str">
        <f>VLOOKUP($B26,工作表3!$A$2:$N$77,6,0)</f>
        <v>臺北市立西松高級中學</v>
      </c>
      <c r="F26" s="2" t="str">
        <f>VLOOKUP($B26,工作表3!$A$2:$N$138,7,0)</f>
        <v>洪子鈞</v>
      </c>
      <c r="G26" s="2" t="str">
        <f>VLOOKUP($B26,工作表3!$A$2:$N$138,8,0)</f>
        <v>臺北市立西松高級中學</v>
      </c>
      <c r="H26" s="2" t="str">
        <f>VLOOKUP($B26,工作表3!$A$2:$N$138,9,0)</f>
        <v>楊子嫻</v>
      </c>
      <c r="I26" s="2" t="str">
        <f>VLOOKUP($B26,工作表3!$A$2:$N$138,10,0)</f>
        <v>臺北市立西松高級中學</v>
      </c>
      <c r="J26" s="2" t="str">
        <f>VLOOKUP($B26,工作表3!$A$2:$N$138,11,0)</f>
        <v>江啟正</v>
      </c>
      <c r="K26" s="2" t="str">
        <f>VLOOKUP($B26,工作表3!$A$2:$N$138,12,0)</f>
        <v>臺北市立西松高級中學</v>
      </c>
      <c r="L26" s="2" t="str">
        <f>VLOOKUP($B26,工作表3!$A$2:$N$138,13,0)</f>
        <v>鄭捷文</v>
      </c>
      <c r="M26" s="2" t="str">
        <f>VLOOKUP($B26,工作表3!$A$2:$N$138,14,0)</f>
        <v>臺北市立西松高級中學</v>
      </c>
    </row>
    <row r="27" spans="1:13" s="2" customFormat="1" ht="14.4">
      <c r="A27" s="24" t="s">
        <v>429</v>
      </c>
      <c r="B27" s="66" t="s">
        <v>652</v>
      </c>
      <c r="C27" s="2" t="s">
        <v>653</v>
      </c>
      <c r="D27" s="2" t="str">
        <f>VLOOKUP($B27,工作表3!$A$2:$N$77,5,0)</f>
        <v>楊川毅</v>
      </c>
      <c r="E27" s="2" t="str">
        <f>VLOOKUP($B27,工作表3!$A$2:$N$77,6,0)</f>
        <v>臺北市私立開南高級商工職業學校</v>
      </c>
      <c r="F27" s="2" t="str">
        <f>VLOOKUP($B27,工作表3!$A$2:$N$138,7,0)</f>
        <v>丁竹沅</v>
      </c>
      <c r="G27" s="2" t="str">
        <f>VLOOKUP($B27,工作表3!$A$2:$N$138,8,0)</f>
        <v>臺北市私立開南高級商工職業學校</v>
      </c>
      <c r="H27" s="2" t="str">
        <f>VLOOKUP($B27,工作表3!$A$2:$N$138,9,0)</f>
        <v>李育霖</v>
      </c>
      <c r="I27" s="2" t="str">
        <f>VLOOKUP($B27,工作表3!$A$2:$N$138,10,0)</f>
        <v>臺北市私立開南高級商工職業學校</v>
      </c>
      <c r="J27" s="2" t="str">
        <f>VLOOKUP($B27,工作表3!$A$2:$N$138,11,0)</f>
        <v>張丕白</v>
      </c>
      <c r="K27" s="2" t="str">
        <f>VLOOKUP($B27,工作表3!$A$2:$N$138,12,0)</f>
        <v>臺北市私立開南高級商工職業學校</v>
      </c>
      <c r="L27" s="2" t="str">
        <f>VLOOKUP($B27,工作表3!$A$2:$N$138,13,0)</f>
        <v>塗世傑</v>
      </c>
      <c r="M27" s="2" t="str">
        <f>VLOOKUP($B27,工作表3!$A$2:$N$138,14,0)</f>
        <v>臺北市私立開南高級商工職業學校</v>
      </c>
    </row>
    <row r="28" spans="1:13" s="2" customFormat="1" ht="14.4">
      <c r="A28" s="24" t="s">
        <v>429</v>
      </c>
      <c r="B28" s="66" t="s">
        <v>676</v>
      </c>
      <c r="C28" s="2" t="s">
        <v>677</v>
      </c>
      <c r="D28" s="2" t="str">
        <f>VLOOKUP($B28,工作表3!$A$2:$N$77,5,0)</f>
        <v>張賀勝</v>
      </c>
      <c r="E28" s="2" t="str">
        <f>VLOOKUP($B28,工作表3!$A$2:$N$77,6,0)</f>
        <v>臺北市私立開南高級商工職業學校</v>
      </c>
      <c r="F28" s="2" t="str">
        <f>VLOOKUP($B28,工作表3!$A$2:$N$138,7,0)</f>
        <v>吳承翰</v>
      </c>
      <c r="G28" s="2" t="str">
        <f>VLOOKUP($B28,工作表3!$A$2:$N$138,8,0)</f>
        <v>臺北市私立開南高級商工職業學校</v>
      </c>
      <c r="H28" s="2" t="str">
        <f>VLOOKUP($B28,工作表3!$A$2:$N$138,9,0)</f>
        <v>鍾翔宇</v>
      </c>
      <c r="I28" s="2" t="str">
        <f>VLOOKUP($B28,工作表3!$A$2:$N$138,10,0)</f>
        <v>臺北市私立開南高級商工職業學校</v>
      </c>
      <c r="J28" s="2" t="str">
        <f>VLOOKUP($B28,工作表3!$A$2:$N$138,11,0)</f>
        <v>張丕白</v>
      </c>
      <c r="K28" s="2" t="str">
        <f>VLOOKUP($B28,工作表3!$A$2:$N$138,12,0)</f>
        <v>臺北市私立開南高級商工職業學校</v>
      </c>
      <c r="L28" s="2" t="str">
        <f>VLOOKUP($B28,工作表3!$A$2:$N$138,13,0)</f>
        <v>楊清文</v>
      </c>
      <c r="M28" s="2" t="str">
        <f>VLOOKUP($B28,工作表3!$A$2:$N$138,14,0)</f>
        <v>臺北市私立開南高級商工職業學校</v>
      </c>
    </row>
    <row r="29" spans="1:13" s="2" customFormat="1" ht="14.4">
      <c r="A29" s="7" t="s">
        <v>203</v>
      </c>
      <c r="B29" s="67" t="s">
        <v>253</v>
      </c>
      <c r="C29" s="2" t="s">
        <v>254</v>
      </c>
      <c r="D29" s="77" t="str">
        <f>VLOOKUP(B29,工作表1!$A$2:$N$203,5,0)</f>
        <v>李訓瑋</v>
      </c>
      <c r="E29" s="77" t="str">
        <f>VLOOKUP($B29,工作表1!$A$2:$N$203,6,0)</f>
        <v>臺北市松山區敦化國民小學</v>
      </c>
      <c r="F29" s="77">
        <f>VLOOKUP($B29,工作表1!$A$2:$N$203,7,0)</f>
        <v>0</v>
      </c>
      <c r="G29" s="77">
        <f>VLOOKUP($B29,工作表1!$A$2:$N$203,8,0)</f>
        <v>0</v>
      </c>
      <c r="H29" s="77">
        <f>VLOOKUP($B29,工作表1!$A$2:$N$203,9,0)</f>
        <v>0</v>
      </c>
      <c r="I29" s="77">
        <f>VLOOKUP($B29,工作表1!$A$2:$N$203,10,0)</f>
        <v>0</v>
      </c>
      <c r="J29" s="77" t="str">
        <f>VLOOKUP($B29,工作表1!$A$2:$N$203,11,0)</f>
        <v>黃莉芳</v>
      </c>
      <c r="K29" s="77" t="str">
        <f>VLOOKUP($B29,工作表1!$A$2:$N$203,12,0)</f>
        <v>立信不動產估價師事務所</v>
      </c>
      <c r="L29" s="77">
        <f>VLOOKUP($B29,工作表1!$A$2:$N$203,13,0)</f>
        <v>0</v>
      </c>
      <c r="M29" s="77">
        <f>VLOOKUP($B29,工作表1!$A$2:$N$203,14,0)</f>
        <v>0</v>
      </c>
    </row>
    <row r="30" spans="1:13" s="2" customFormat="1" ht="14.4">
      <c r="A30" s="7" t="s">
        <v>203</v>
      </c>
      <c r="B30" s="67" t="s">
        <v>218</v>
      </c>
      <c r="C30" s="2" t="s">
        <v>219</v>
      </c>
      <c r="D30" s="77" t="str">
        <f>VLOOKUP(B30,工作表1!$A$2:$N$203,5,0)</f>
        <v>劉芊廷</v>
      </c>
      <c r="E30" s="77" t="str">
        <f>VLOOKUP($B30,工作表1!$A$2:$N$203,6,0)</f>
        <v>臺北市中山區大直國民小學</v>
      </c>
      <c r="F30" s="77" t="str">
        <f>VLOOKUP($B30,工作表1!$A$2:$N$203,7,0)</f>
        <v>陳冠妍</v>
      </c>
      <c r="G30" s="77" t="str">
        <f>VLOOKUP($B30,工作表1!$A$2:$N$203,8,0)</f>
        <v>臺北市中山區永安國民小學</v>
      </c>
      <c r="H30" s="77">
        <f>VLOOKUP($B30,工作表1!$A$2:$N$203,9,0)</f>
        <v>0</v>
      </c>
      <c r="I30" s="77">
        <f>VLOOKUP($B30,工作表1!$A$2:$N$203,10,0)</f>
        <v>0</v>
      </c>
      <c r="J30" s="77" t="str">
        <f>VLOOKUP($B30,工作表1!$A$2:$N$203,11,0)</f>
        <v>劉亦恭</v>
      </c>
      <c r="K30" s="77" t="str">
        <f>VLOOKUP($B30,工作表1!$A$2:$N$203,12,0)</f>
        <v>臺北市中山區大直國民小學(家長)</v>
      </c>
      <c r="L30" s="77" t="str">
        <f>VLOOKUP($B30,工作表1!$A$2:$N$203,13,0)</f>
        <v>周芳如</v>
      </c>
      <c r="M30" s="77" t="str">
        <f>VLOOKUP($B30,工作表1!$A$2:$N$203,14,0)</f>
        <v>臺北市中山區永安國民小學(家長)</v>
      </c>
    </row>
    <row r="31" spans="1:13" s="2" customFormat="1" ht="14.4">
      <c r="A31" s="7" t="s">
        <v>203</v>
      </c>
      <c r="B31" s="67" t="s">
        <v>279</v>
      </c>
      <c r="C31" s="2" t="s">
        <v>280</v>
      </c>
      <c r="D31" s="77" t="str">
        <f>VLOOKUP(B31,工作表1!$A$2:$N$203,5,0)</f>
        <v>連于馨</v>
      </c>
      <c r="E31" s="77" t="str">
        <f>VLOOKUP($B31,工作表1!$A$2:$N$203,6,0)</f>
        <v>臺北市私立光仁國民小學</v>
      </c>
      <c r="F31" s="77" t="str">
        <f>VLOOKUP($B31,工作表1!$A$2:$N$203,7,0)</f>
        <v>羅詩婷</v>
      </c>
      <c r="G31" s="77" t="str">
        <f>VLOOKUP($B31,工作表1!$A$2:$N$203,8,0)</f>
        <v>臺北市私立光仁國民小學</v>
      </c>
      <c r="H31" s="77" t="str">
        <f>VLOOKUP($B31,工作表1!$A$2:$N$203,9,0)</f>
        <v>蘇品升</v>
      </c>
      <c r="I31" s="77" t="str">
        <f>VLOOKUP($B31,工作表1!$A$2:$N$203,10,0)</f>
        <v>臺北市私立光仁國民小學</v>
      </c>
      <c r="J31" s="77" t="str">
        <f>VLOOKUP($B31,工作表1!$A$2:$N$203,11,0)</f>
        <v>陳韋宇</v>
      </c>
      <c r="K31" s="77" t="str">
        <f>VLOOKUP($B31,工作表1!$A$2:$N$203,12,0)</f>
        <v>臺北市私立光仁國民小學</v>
      </c>
      <c r="L31" s="77">
        <f>VLOOKUP($B31,工作表1!$A$2:$N$203,13,0)</f>
        <v>0</v>
      </c>
      <c r="M31" s="77">
        <f>VLOOKUP($B31,工作表1!$A$2:$N$203,14,0)</f>
        <v>0</v>
      </c>
    </row>
    <row r="32" spans="1:13" s="2" customFormat="1" ht="14.4">
      <c r="A32" s="17" t="s">
        <v>503</v>
      </c>
      <c r="B32" s="67" t="s">
        <v>565</v>
      </c>
      <c r="C32" s="2" t="s">
        <v>564</v>
      </c>
      <c r="D32" s="2" t="str">
        <f>VLOOKUP($B32,工作表2!$A$2:$N$138,5,0)</f>
        <v>李沃霖</v>
      </c>
      <c r="E32" s="2" t="str">
        <f>VLOOKUP($B32,工作表2!$A$2:$N$138,6,0)</f>
        <v>臺北市立民權國民中學</v>
      </c>
      <c r="F32" s="2" t="str">
        <f>VLOOKUP($B32,工作表2!$A$2:$N$138,7,0)</f>
        <v>周翰煒</v>
      </c>
      <c r="G32" s="2" t="str">
        <f>VLOOKUP($B32,工作表2!$A$2:$N$138,8,0)</f>
        <v>臺北市立民權國民中學</v>
      </c>
      <c r="H32" s="2" t="str">
        <f>VLOOKUP($B32,工作表2!$A$2:$N$138,9,0)</f>
        <v>賴思源</v>
      </c>
      <c r="I32" s="2" t="str">
        <f>VLOOKUP($B32,工作表2!$A$2:$N$138,10,0)</f>
        <v>臺北市立民權國民中學</v>
      </c>
      <c r="J32" s="2" t="str">
        <f>VLOOKUP($B32,工作表2!$A$2:$N$138,11,0)</f>
        <v>江明岳</v>
      </c>
      <c r="K32" s="2" t="str">
        <f>VLOOKUP($B32,工作表2!$A$2:$N$138,12,0)</f>
        <v>一想三創-創新未來學園/創辦人</v>
      </c>
      <c r="L32" s="2" t="str">
        <f>VLOOKUP($B32,工作表2!$A$2:$N$138,13,0)</f>
        <v>高俊卿</v>
      </c>
      <c r="M32" s="2" t="str">
        <f>VLOOKUP($B32,工作表2!$A$2:$N$138,14,0)</f>
        <v>臺北市立民權國民中學/補校校務主任</v>
      </c>
    </row>
    <row r="33" spans="1:13" s="2" customFormat="1" ht="14.4">
      <c r="A33" s="17" t="s">
        <v>503</v>
      </c>
      <c r="B33" s="67" t="s">
        <v>587</v>
      </c>
      <c r="C33" s="2" t="s">
        <v>588</v>
      </c>
      <c r="D33" s="2" t="str">
        <f>VLOOKUP($B33,工作表2!$A$2:$N$138,5,0)</f>
        <v>林玄峯</v>
      </c>
      <c r="E33" s="2" t="str">
        <f>VLOOKUP($B33,工作表2!$A$2:$N$138,6,0)</f>
        <v>臺北市立民權國民中學</v>
      </c>
      <c r="F33" s="2" t="str">
        <f>VLOOKUP($B33,工作表2!$A$2:$N$138,7,0)</f>
        <v>陳怡安</v>
      </c>
      <c r="G33" s="2" t="str">
        <f>VLOOKUP($B33,工作表2!$A$2:$N$138,8,0)</f>
        <v>臺北市立民權國民中學</v>
      </c>
      <c r="H33" s="2" t="str">
        <f>VLOOKUP($B33,工作表2!$A$2:$N$138,9,0)</f>
        <v>胡家瑗</v>
      </c>
      <c r="I33" s="2" t="str">
        <f>VLOOKUP($B33,工作表2!$A$2:$N$138,10,0)</f>
        <v>臺北市立民權國民中學</v>
      </c>
      <c r="J33" s="2" t="str">
        <f>VLOOKUP($B33,工作表2!$A$2:$N$138,11,0)</f>
        <v>江明岳</v>
      </c>
      <c r="K33" s="2" t="str">
        <f>VLOOKUP($B33,工作表2!$A$2:$N$138,12,0)</f>
        <v>一想三創-創新未來學園/創辦人</v>
      </c>
      <c r="L33" s="2" t="str">
        <f>VLOOKUP($B33,工作表2!$A$2:$N$138,13,0)</f>
        <v>劉擇憲</v>
      </c>
      <c r="M33" s="2" t="str">
        <f>VLOOKUP($B33,工作表2!$A$2:$N$138,14,0)</f>
        <v>台北市民權國民中學</v>
      </c>
    </row>
    <row r="34" spans="1:13" s="2" customFormat="1">
      <c r="A34" s="7" t="s">
        <v>503</v>
      </c>
      <c r="B34" s="25" t="s">
        <v>738</v>
      </c>
      <c r="C34" s="26" t="s">
        <v>737</v>
      </c>
      <c r="D34" s="2" t="str">
        <f>VLOOKUP($B34,工作表3!$A$2:$N$77,5,0)</f>
        <v>范謙提</v>
      </c>
      <c r="E34" s="2" t="str">
        <f>VLOOKUP($B34,工作表3!$A$2:$N$77,6,0)</f>
        <v>臺北市立松山高級工農職業學校</v>
      </c>
      <c r="F34" s="2" t="str">
        <f>VLOOKUP($B34,工作表3!$A$2:$N$138,7,0)</f>
        <v>林柏沅</v>
      </c>
      <c r="G34" s="2" t="str">
        <f>VLOOKUP($B34,工作表3!$A$2:$N$138,8,0)</f>
        <v>臺北市立松山高級工農職業學校</v>
      </c>
      <c r="H34" s="2" t="str">
        <f>VLOOKUP($B34,工作表3!$A$2:$N$138,9,0)</f>
        <v>商梓駒</v>
      </c>
      <c r="I34" s="2" t="str">
        <f>VLOOKUP($B34,工作表3!$A$2:$N$138,10,0)</f>
        <v>臺北市立松山高級工農職業學校</v>
      </c>
      <c r="J34" s="2" t="str">
        <f>VLOOKUP($B34,工作表3!$A$2:$N$138,11,0)</f>
        <v>林敬堯</v>
      </c>
      <c r="K34" s="2" t="str">
        <f>VLOOKUP($B34,工作表3!$A$2:$N$138,12,0)</f>
        <v>臺北市立松山高級工農職業學校</v>
      </c>
      <c r="L34" s="2" t="str">
        <f>VLOOKUP($B34,工作表3!$A$2:$N$138,13,0)</f>
        <v>余耀銘</v>
      </c>
      <c r="M34" s="2" t="str">
        <f>VLOOKUP($B34,工作表3!$A$2:$N$138,14,0)</f>
        <v>臺北市立松山高級工農職業學校</v>
      </c>
    </row>
    <row r="35" spans="1:13" s="2" customFormat="1" ht="14.4">
      <c r="A35" s="7" t="s">
        <v>503</v>
      </c>
      <c r="B35" s="67" t="s">
        <v>745</v>
      </c>
      <c r="C35" s="2" t="s">
        <v>746</v>
      </c>
      <c r="D35" s="2" t="str">
        <f>VLOOKUP($B35,工作表3!$A$2:$N$77,5,0)</f>
        <v>潘同威</v>
      </c>
      <c r="E35" s="2" t="str">
        <f>VLOOKUP($B35,工作表3!$A$2:$N$77,6,0)</f>
        <v>臺北市私立開南高級商工職業學校</v>
      </c>
      <c r="F35" s="2" t="str">
        <f>VLOOKUP($B35,工作表3!$A$2:$N$138,7,0)</f>
        <v>林益儒</v>
      </c>
      <c r="G35" s="2" t="str">
        <f>VLOOKUP($B35,工作表3!$A$2:$N$138,8,0)</f>
        <v>臺北市私立開南高級商工職業學校</v>
      </c>
      <c r="H35" s="2" t="str">
        <f>VLOOKUP($B35,工作表3!$A$2:$N$138,9,0)</f>
        <v>溫丞喜</v>
      </c>
      <c r="I35" s="2" t="str">
        <f>VLOOKUP($B35,工作表3!$A$2:$N$138,10,0)</f>
        <v>臺北市私立開南高級商工職業學校</v>
      </c>
      <c r="J35" s="2" t="str">
        <f>VLOOKUP($B35,工作表3!$A$2:$N$138,11,0)</f>
        <v>賴俊仁</v>
      </c>
      <c r="K35" s="2" t="str">
        <f>VLOOKUP($B35,工作表3!$A$2:$N$138,12,0)</f>
        <v>臺北市私立開南高級商工職業學校</v>
      </c>
      <c r="L35" s="2" t="str">
        <f>VLOOKUP($B35,工作表3!$A$2:$N$138,13,0)</f>
        <v>楊清文</v>
      </c>
      <c r="M35" s="2" t="str">
        <f>VLOOKUP($B35,工作表3!$A$2:$N$138,14,0)</f>
        <v>臺北市私立開南高級商工職業學校</v>
      </c>
    </row>
  </sheetData>
  <sortState ref="A2:M35">
    <sortCondition sortBy="cellColor" ref="A2:A35" dxfId="91"/>
    <sortCondition sortBy="cellColor" ref="A2:A35" dxfId="90"/>
    <sortCondition sortBy="cellColor" ref="A2:A35" dxfId="89"/>
    <sortCondition sortBy="cellColor" ref="A2:A35" dxfId="88"/>
    <sortCondition descending="1" sortBy="cellColor" ref="A2:A35" dxfId="87"/>
  </sortState>
  <phoneticPr fontId="1" type="noConversion"/>
  <conditionalFormatting sqref="B2">
    <cfRule type="duplicateValues" dxfId="86" priority="6"/>
  </conditionalFormatting>
  <conditionalFormatting sqref="B3">
    <cfRule type="duplicateValues" dxfId="85" priority="5"/>
  </conditionalFormatting>
  <conditionalFormatting sqref="B4">
    <cfRule type="duplicateValues" dxfId="84" priority="4"/>
  </conditionalFormatting>
  <conditionalFormatting sqref="B5:B13">
    <cfRule type="duplicateValues" dxfId="83" priority="3"/>
  </conditionalFormatting>
  <conditionalFormatting sqref="B14:B24">
    <cfRule type="duplicateValues" dxfId="82" priority="2"/>
  </conditionalFormatting>
  <conditionalFormatting sqref="B14:B24">
    <cfRule type="duplicateValues" dxfId="81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"/>
  <sheetViews>
    <sheetView workbookViewId="0">
      <selection activeCell="E8" sqref="E8"/>
    </sheetView>
  </sheetViews>
  <sheetFormatPr defaultColWidth="9.125" defaultRowHeight="15"/>
  <cols>
    <col min="1" max="1" width="9.125" style="79"/>
    <col min="2" max="2" width="14.875" style="79" bestFit="1" customWidth="1"/>
    <col min="3" max="3" width="18.75" style="79" bestFit="1" customWidth="1"/>
    <col min="4" max="4" width="9.125" style="79"/>
    <col min="5" max="5" width="29.625" style="79" bestFit="1" customWidth="1"/>
    <col min="6" max="6" width="9.125" style="79"/>
    <col min="7" max="7" width="29.625" style="79" bestFit="1" customWidth="1"/>
    <col min="8" max="8" width="9.125" style="79"/>
    <col min="9" max="9" width="29.625" style="79" bestFit="1" customWidth="1"/>
    <col min="10" max="10" width="12.625" style="79" customWidth="1"/>
    <col min="11" max="11" width="29.625" style="79" bestFit="1" customWidth="1"/>
    <col min="12" max="12" width="13.625" style="79" customWidth="1"/>
    <col min="13" max="13" width="29.625" style="79" bestFit="1" customWidth="1"/>
    <col min="14" max="16384" width="9.125" style="79"/>
  </cols>
  <sheetData>
    <row r="1" spans="1:13" s="80" customFormat="1">
      <c r="A1" s="55" t="s">
        <v>0</v>
      </c>
      <c r="B1" s="1" t="s">
        <v>1</v>
      </c>
      <c r="C1" s="1" t="s">
        <v>2</v>
      </c>
      <c r="D1" s="76" t="s">
        <v>770</v>
      </c>
      <c r="E1" s="76" t="s">
        <v>771</v>
      </c>
      <c r="F1" s="76" t="s">
        <v>772</v>
      </c>
      <c r="G1" s="76" t="s">
        <v>773</v>
      </c>
      <c r="H1" s="76" t="s">
        <v>774</v>
      </c>
      <c r="I1" s="76" t="s">
        <v>775</v>
      </c>
      <c r="J1" s="76" t="s">
        <v>776</v>
      </c>
      <c r="K1" s="76" t="s">
        <v>777</v>
      </c>
      <c r="L1" s="76" t="s">
        <v>778</v>
      </c>
      <c r="M1" s="76" t="s">
        <v>779</v>
      </c>
    </row>
    <row r="2" spans="1:13" s="2" customFormat="1" ht="14.4">
      <c r="A2" s="21" t="s">
        <v>611</v>
      </c>
      <c r="B2" s="22" t="str">
        <f>VLOOKUP('[7]國高中組運動育樂+農糧技術頒獎表'!$F33,'[7]運動育樂(高)'!$1:$1048576,2,0)</f>
        <v>TWSE18049</v>
      </c>
      <c r="C2" s="20" t="str">
        <f>VLOOKUP('[7]國高中組運動育樂+農糧技術頒獎表'!$F33,'[7]運動育樂(高)'!$1:$1048576,3,0)</f>
        <v>高速型多人互動式跳繩組</v>
      </c>
      <c r="D2" s="2" t="str">
        <f>VLOOKUP($B2,工作表3!$A$2:$N$77,5,0)</f>
        <v>陳冠綸</v>
      </c>
      <c r="E2" s="2" t="str">
        <f>VLOOKUP($B2,工作表3!$A$2:$N$77,6,0)</f>
        <v>新北市立三民高級中學</v>
      </c>
      <c r="F2" s="2" t="str">
        <f>VLOOKUP($B2,工作表3!$A$2:$N$138,7,0)</f>
        <v>尤俊淳</v>
      </c>
      <c r="G2" s="2" t="str">
        <f>VLOOKUP($B2,工作表3!$A$2:$N$138,8,0)</f>
        <v>新北市立三民高級中學</v>
      </c>
      <c r="H2" s="2" t="str">
        <f>VLOOKUP($B2,工作表3!$A$2:$N$138,9,0)</f>
        <v>洪承妤</v>
      </c>
      <c r="I2" s="2" t="str">
        <f>VLOOKUP($B2,工作表3!$A$2:$N$138,10,0)</f>
        <v>新北市立三民高級中學</v>
      </c>
      <c r="J2" s="2" t="str">
        <f>VLOOKUP($B2,工作表3!$A$2:$N$138,11,0)</f>
        <v>劉亦恭</v>
      </c>
      <c r="K2" s="2" t="str">
        <f>VLOOKUP($B2,工作表3!$A$2:$N$138,12,0)</f>
        <v>新北市立三民高級中學</v>
      </c>
      <c r="L2" s="2" t="str">
        <f>VLOOKUP($B2,工作表3!$A$2:$N$138,13,0)</f>
        <v>吳致甄</v>
      </c>
      <c r="M2" s="2" t="str">
        <f>VLOOKUP($B2,工作表3!$A$2:$N$138,14,0)</f>
        <v>新北市立三民高級中學</v>
      </c>
    </row>
    <row r="3" spans="1:13" s="2" customFormat="1" ht="14.4">
      <c r="A3" s="21" t="s">
        <v>611</v>
      </c>
      <c r="B3" s="22" t="str">
        <f>VLOOKUP([6]國高中組安全健康頒獎表!$F46,'[6]安全健康(高)'!$1:$1048576,2,0)</f>
        <v>TWSS18069</v>
      </c>
      <c r="C3" s="20" t="str">
        <f>VLOOKUP([6]國高中組安全健康頒獎表!$F46,'[6]安全健康(高)'!$1:$1048576,3,0)</f>
        <v>IOT結合手機監看娃娃車行車安全系統</v>
      </c>
      <c r="D3" s="2" t="str">
        <f>VLOOKUP($B3,工作表3!$A$2:$N$77,5,0)</f>
        <v>陳禹丞</v>
      </c>
      <c r="E3" s="2" t="str">
        <f>VLOOKUP($B3,工作表3!$A$2:$N$77,6,0)</f>
        <v>新北市私立南山高級中學</v>
      </c>
      <c r="F3" s="2" t="str">
        <f>VLOOKUP($B3,工作表3!$A$2:$N$138,7,0)</f>
        <v>劉軒沁</v>
      </c>
      <c r="G3" s="2" t="str">
        <f>VLOOKUP($B3,工作表3!$A$2:$N$138,8,0)</f>
        <v>新北市私立南山高級中學</v>
      </c>
      <c r="H3" s="2" t="str">
        <f>VLOOKUP($B3,工作表3!$A$2:$N$138,9,0)</f>
        <v>蔡子翔</v>
      </c>
      <c r="I3" s="2" t="str">
        <f>VLOOKUP($B3,工作表3!$A$2:$N$138,10,0)</f>
        <v>新北市私立南山高級中學</v>
      </c>
      <c r="J3" s="2" t="str">
        <f>VLOOKUP($B3,工作表3!$A$2:$N$138,11,0)</f>
        <v>林政煌</v>
      </c>
      <c r="K3" s="2" t="str">
        <f>VLOOKUP($B3,工作表3!$A$2:$N$138,12,0)</f>
        <v>新北市財團法人南山高級中學</v>
      </c>
      <c r="L3" s="2">
        <f>VLOOKUP($B3,工作表3!$A$2:$N$138,13,0)</f>
        <v>0</v>
      </c>
      <c r="M3" s="2">
        <f>VLOOKUP($B3,工作表3!$A$2:$N$138,14,0)</f>
        <v>0</v>
      </c>
    </row>
    <row r="4" spans="1:13" s="2" customFormat="1" ht="14.4">
      <c r="A4" s="21" t="s">
        <v>611</v>
      </c>
      <c r="B4" s="22" t="s">
        <v>614</v>
      </c>
      <c r="C4" s="20" t="s">
        <v>615</v>
      </c>
      <c r="D4" s="2" t="str">
        <f>VLOOKUP($B4,工作表3!$A$2:$N$77,5,0)</f>
        <v>高秉聖</v>
      </c>
      <c r="E4" s="2" t="str">
        <f>VLOOKUP($B4,工作表3!$A$2:$N$77,6,0)</f>
        <v>新北市財團法人南山高級中學</v>
      </c>
      <c r="F4" s="2" t="str">
        <f>VLOOKUP($B4,工作表3!$A$2:$N$138,7,0)</f>
        <v>王柏淵</v>
      </c>
      <c r="G4" s="2" t="str">
        <f>VLOOKUP($B4,工作表3!$A$2:$N$138,8,0)</f>
        <v>新北市財團法人南山高級中學</v>
      </c>
      <c r="H4" s="2" t="str">
        <f>VLOOKUP($B4,工作表3!$A$2:$N$138,9,0)</f>
        <v>林思維</v>
      </c>
      <c r="I4" s="2" t="str">
        <f>VLOOKUP($B4,工作表3!$A$2:$N$138,10,0)</f>
        <v>新北市財團法人南山高級中學</v>
      </c>
      <c r="J4" s="2" t="str">
        <f>VLOOKUP($B4,工作表3!$A$2:$N$138,11,0)</f>
        <v>林政煌</v>
      </c>
      <c r="K4" s="2" t="str">
        <f>VLOOKUP($B4,工作表3!$A$2:$N$138,12,0)</f>
        <v>新北市財團法人南山高級中學</v>
      </c>
      <c r="L4" s="2">
        <f>VLOOKUP($B4,工作表3!$A$2:$N$138,13,0)</f>
        <v>0</v>
      </c>
      <c r="M4" s="2">
        <f>VLOOKUP($B4,工作表3!$A$2:$N$138,14,0)</f>
        <v>0</v>
      </c>
    </row>
    <row r="5" spans="1:13" s="2" customFormat="1" ht="14.4">
      <c r="A5" s="5" t="s">
        <v>13</v>
      </c>
      <c r="B5" s="6" t="str">
        <f>VLOOKUP([1]國小組安全健康頒獎表!$F30,'[1]安全健康(小)'!$1:$1048576,2,0)</f>
        <v>TWES18046</v>
      </c>
      <c r="C5" s="2" t="str">
        <f>VLOOKUP([1]國小組安全健康頒獎表!$F30,'[1]安全健康(小)'!$1:$1048576,3,0)</f>
        <v>智能變溫外套</v>
      </c>
      <c r="D5" s="77" t="str">
        <f>VLOOKUP(B5,工作表1!$A$2:$N$203,5,0)</f>
        <v>陳宏洋</v>
      </c>
      <c r="E5" s="77" t="str">
        <f>VLOOKUP($B5,工作表1!$A$2:$N$203,6,0)</f>
        <v>新北市私立康橋高級中學小學部</v>
      </c>
      <c r="F5" s="77" t="str">
        <f>VLOOKUP($B5,工作表1!$A$2:$N$203,7,0)</f>
        <v>王元峻</v>
      </c>
      <c r="G5" s="77" t="str">
        <f>VLOOKUP($B5,工作表1!$A$2:$N$203,8,0)</f>
        <v>新北市私立康橋高級中學小學部</v>
      </c>
      <c r="H5" s="77" t="str">
        <f>VLOOKUP($B5,工作表1!$A$2:$N$203,9,0)</f>
        <v>陳宏治</v>
      </c>
      <c r="I5" s="77" t="str">
        <f>VLOOKUP($B5,工作表1!$A$2:$N$203,10,0)</f>
        <v>新北市私立康橋高級中學小學部</v>
      </c>
      <c r="J5" s="77" t="str">
        <f>VLOOKUP($B5,工作表1!$A$2:$N$203,11,0)</f>
        <v>湯雅惠</v>
      </c>
      <c r="K5" s="77" t="str">
        <f>VLOOKUP($B5,工作表1!$A$2:$N$203,12,0)</f>
        <v>新北市私立康橋高級中學小學部</v>
      </c>
      <c r="L5" s="77" t="str">
        <f>VLOOKUP($B5,工作表1!$A$2:$N$203,13,0)</f>
        <v>林東岳</v>
      </c>
      <c r="M5" s="77" t="str">
        <f>VLOOKUP($B5,工作表1!$A$2:$N$203,14,0)</f>
        <v>新北市私立康橋高級中學小學部</v>
      </c>
    </row>
    <row r="6" spans="1:13" s="2" customFormat="1" ht="14.4">
      <c r="A6" s="8" t="s">
        <v>62</v>
      </c>
      <c r="B6" s="78" t="s">
        <v>135</v>
      </c>
      <c r="C6" s="2" t="s">
        <v>136</v>
      </c>
      <c r="D6" s="77" t="str">
        <f>VLOOKUP(B6,工作表1!$A$2:$N$203,5,0)</f>
        <v>賴玨丞</v>
      </c>
      <c r="E6" s="77" t="str">
        <f>VLOOKUP($B6,工作表1!$A$2:$N$203,6,0)</f>
        <v>康橋學校財團法人新北市康橋高級中學</v>
      </c>
      <c r="F6" s="77" t="str">
        <f>VLOOKUP($B6,工作表1!$A$2:$N$203,7,0)</f>
        <v>劉宸安</v>
      </c>
      <c r="G6" s="77" t="str">
        <f>VLOOKUP($B6,工作表1!$A$2:$N$203,8,0)</f>
        <v>康橋學校財團法人新北市康橋高級中學</v>
      </c>
      <c r="H6" s="77" t="str">
        <f>VLOOKUP($B6,工作表1!$A$2:$N$203,9,0)</f>
        <v>戚日愷</v>
      </c>
      <c r="I6" s="77" t="str">
        <f>VLOOKUP($B6,工作表1!$A$2:$N$203,10,0)</f>
        <v>康橋學校財團法人新北市康橋高級中學</v>
      </c>
      <c r="J6" s="77" t="str">
        <f>VLOOKUP($B6,工作表1!$A$2:$N$203,11,0)</f>
        <v>林東岳</v>
      </c>
      <c r="K6" s="77" t="str">
        <f>VLOOKUP($B6,工作表1!$A$2:$N$203,12,0)</f>
        <v>康橋學校財團法人新北市康橋高級中學</v>
      </c>
      <c r="L6" s="77" t="str">
        <f>VLOOKUP($B6,工作表1!$A$2:$N$203,13,0)</f>
        <v>湯雅惠</v>
      </c>
      <c r="M6" s="77" t="str">
        <f>VLOOKUP($B6,工作表1!$A$2:$N$203,14,0)</f>
        <v>康橋學校財團法人新北市康橋高級中學</v>
      </c>
    </row>
    <row r="7" spans="1:13" s="2" customFormat="1" ht="14.4">
      <c r="A7" s="8" t="s">
        <v>62</v>
      </c>
      <c r="B7" s="78" t="s">
        <v>91</v>
      </c>
      <c r="C7" s="2" t="s">
        <v>92</v>
      </c>
      <c r="D7" s="77" t="str">
        <f>VLOOKUP(B7,工作表1!$A$2:$N$203,5,0)</f>
        <v>陳品妍</v>
      </c>
      <c r="E7" s="77" t="str">
        <f>VLOOKUP($B7,工作表1!$A$2:$N$203,6,0)</f>
        <v>新北市土城區廣福國民小學</v>
      </c>
      <c r="F7" s="77" t="str">
        <f>VLOOKUP($B7,工作表1!$A$2:$N$203,7,0)</f>
        <v>劉思言</v>
      </c>
      <c r="G7" s="77" t="str">
        <f>VLOOKUP($B7,工作表1!$A$2:$N$203,8,0)</f>
        <v>新北市土城區廣福國民小學</v>
      </c>
      <c r="H7" s="77" t="str">
        <f>VLOOKUP($B7,工作表1!$A$2:$N$203,9,0)</f>
        <v>謝漵蒝</v>
      </c>
      <c r="I7" s="77" t="str">
        <f>VLOOKUP($B7,工作表1!$A$2:$N$203,10,0)</f>
        <v>新北市土城區廣福國民小學</v>
      </c>
      <c r="J7" s="77" t="str">
        <f>VLOOKUP($B7,工作表1!$A$2:$N$203,11,0)</f>
        <v>張衿綾</v>
      </c>
      <c r="K7" s="77" t="str">
        <f>VLOOKUP($B7,工作表1!$A$2:$N$203,12,0)</f>
        <v>新北市土城區廣福國民小學</v>
      </c>
      <c r="L7" s="77" t="str">
        <f>VLOOKUP($B7,工作表1!$A$2:$N$203,13,0)</f>
        <v>黃姿維</v>
      </c>
      <c r="M7" s="77" t="str">
        <f>VLOOKUP($B7,工作表1!$A$2:$N$203,14,0)</f>
        <v>新北市土城區廣福國民小學</v>
      </c>
    </row>
    <row r="8" spans="1:13" s="2" customFormat="1" ht="14.4">
      <c r="A8" s="16" t="s">
        <v>429</v>
      </c>
      <c r="B8" s="66" t="s">
        <v>491</v>
      </c>
      <c r="C8" s="2" t="s">
        <v>492</v>
      </c>
      <c r="D8" s="2" t="str">
        <f>VLOOKUP($B8,工作表2!$A$2:$N$138,5,0)</f>
        <v>吳晨瑜</v>
      </c>
      <c r="E8" s="2" t="str">
        <f>VLOOKUP($B8,工作表2!$A$2:$N$138,6,0)</f>
        <v>新北市立達觀國民中小學</v>
      </c>
      <c r="F8" s="2" t="str">
        <f>VLOOKUP($B8,工作表2!$A$2:$N$138,7,0)</f>
        <v>林瑀璦</v>
      </c>
      <c r="G8" s="2" t="str">
        <f>VLOOKUP($B8,工作表2!$A$2:$N$138,8,0)</f>
        <v>新北市立達觀國民中小學</v>
      </c>
      <c r="H8" s="2" t="str">
        <f>VLOOKUP($B8,工作表2!$A$2:$N$138,9,0)</f>
        <v>古佑婷</v>
      </c>
      <c r="I8" s="2" t="str">
        <f>VLOOKUP($B8,工作表2!$A$2:$N$138,10,0)</f>
        <v>新北市立達觀國民中小學</v>
      </c>
      <c r="J8" s="2" t="str">
        <f>VLOOKUP($B8,工作表2!$A$2:$N$138,11,0)</f>
        <v>梁晃旗</v>
      </c>
      <c r="K8" s="2" t="str">
        <f>VLOOKUP($B8,工作表2!$A$2:$N$138,12,0)</f>
        <v>新北市立福和國民中學</v>
      </c>
      <c r="L8" s="2" t="str">
        <f>VLOOKUP($B8,工作表2!$A$2:$N$138,13,0)</f>
        <v>莊剛名</v>
      </c>
      <c r="M8" s="2" t="str">
        <f>VLOOKUP($B8,工作表2!$A$2:$N$138,14,0)</f>
        <v>新北市立達觀國民中小學</v>
      </c>
    </row>
    <row r="9" spans="1:13" s="2" customFormat="1" ht="14.4">
      <c r="A9" s="24" t="s">
        <v>429</v>
      </c>
      <c r="B9" s="66" t="s">
        <v>688</v>
      </c>
      <c r="C9" s="2" t="s">
        <v>689</v>
      </c>
      <c r="D9" s="2" t="str">
        <f>VLOOKUP($B9,工作表3!$A$2:$N$77,5,0)</f>
        <v>陳冠綸</v>
      </c>
      <c r="E9" s="2" t="str">
        <f>VLOOKUP($B9,工作表3!$A$2:$N$77,6,0)</f>
        <v>新北市私立南山高級中學</v>
      </c>
      <c r="F9" s="2" t="str">
        <f>VLOOKUP($B9,工作表3!$A$2:$N$138,7,0)</f>
        <v>王亮捷</v>
      </c>
      <c r="G9" s="2" t="str">
        <f>VLOOKUP($B9,工作表3!$A$2:$N$138,8,0)</f>
        <v>新北市私立南山高級中學</v>
      </c>
      <c r="H9" s="2" t="str">
        <f>VLOOKUP($B9,工作表3!$A$2:$N$138,9,0)</f>
        <v>張祐菘</v>
      </c>
      <c r="I9" s="2" t="str">
        <f>VLOOKUP($B9,工作表3!$A$2:$N$138,10,0)</f>
        <v>新北市私立南山高級中學</v>
      </c>
      <c r="J9" s="2" t="str">
        <f>VLOOKUP($B9,工作表3!$A$2:$N$138,11,0)</f>
        <v>林政煌</v>
      </c>
      <c r="K9" s="2" t="str">
        <f>VLOOKUP($B9,工作表3!$A$2:$N$138,12,0)</f>
        <v>新北市私立南山高級中學</v>
      </c>
      <c r="L9" s="2">
        <f>VLOOKUP($B9,工作表3!$A$2:$N$138,13,0)</f>
        <v>0</v>
      </c>
      <c r="M9" s="2">
        <f>VLOOKUP($B9,工作表3!$A$2:$N$138,14,0)</f>
        <v>0</v>
      </c>
    </row>
    <row r="10" spans="1:13" s="2" customFormat="1" ht="14.4">
      <c r="A10" s="24" t="s">
        <v>429</v>
      </c>
      <c r="B10" s="66" t="s">
        <v>690</v>
      </c>
      <c r="C10" s="2" t="s">
        <v>691</v>
      </c>
      <c r="D10" s="2" t="str">
        <f>VLOOKUP($B10,工作表3!$A$2:$N$77,5,0)</f>
        <v>吳岳峰</v>
      </c>
      <c r="E10" s="2" t="str">
        <f>VLOOKUP($B10,工作表3!$A$2:$N$77,6,0)</f>
        <v>新北市私立南山高級中學</v>
      </c>
      <c r="F10" s="2" t="str">
        <f>VLOOKUP($B10,工作表3!$A$2:$N$138,7,0)</f>
        <v>陳昱軒</v>
      </c>
      <c r="G10" s="2" t="str">
        <f>VLOOKUP($B10,工作表3!$A$2:$N$138,8,0)</f>
        <v>新北市私立南山高級中學</v>
      </c>
      <c r="H10" s="2" t="str">
        <f>VLOOKUP($B10,工作表3!$A$2:$N$138,9,0)</f>
        <v>賴宗岳</v>
      </c>
      <c r="I10" s="2" t="str">
        <f>VLOOKUP($B10,工作表3!$A$2:$N$138,10,0)</f>
        <v>新北市私立南山高級中學</v>
      </c>
      <c r="J10" s="2" t="str">
        <f>VLOOKUP($B10,工作表3!$A$2:$N$138,11,0)</f>
        <v>林政煌</v>
      </c>
      <c r="K10" s="2" t="str">
        <f>VLOOKUP($B10,工作表3!$A$2:$N$138,12,0)</f>
        <v>新北市財團法人南山高級中學</v>
      </c>
      <c r="L10" s="2">
        <f>VLOOKUP($B10,工作表3!$A$2:$N$138,13,0)</f>
        <v>0</v>
      </c>
      <c r="M10" s="2">
        <f>VLOOKUP($B10,工作表3!$A$2:$N$138,14,0)</f>
        <v>0</v>
      </c>
    </row>
    <row r="11" spans="1:13" s="2" customFormat="1" ht="14.4">
      <c r="A11" s="24" t="s">
        <v>429</v>
      </c>
      <c r="B11" s="66" t="s">
        <v>658</v>
      </c>
      <c r="C11" s="2" t="s">
        <v>659</v>
      </c>
      <c r="D11" s="2" t="str">
        <f>VLOOKUP($B11,工作表3!$A$2:$N$77,5,0)</f>
        <v>蔡昀庭</v>
      </c>
      <c r="E11" s="2" t="str">
        <f>VLOOKUP($B11,工作表3!$A$2:$N$77,6,0)</f>
        <v>新北市財團法人南山高級中學</v>
      </c>
      <c r="F11" s="2" t="str">
        <f>VLOOKUP($B11,工作表3!$A$2:$N$138,7,0)</f>
        <v>張亭文</v>
      </c>
      <c r="G11" s="2" t="str">
        <f>VLOOKUP($B11,工作表3!$A$2:$N$138,8,0)</f>
        <v>新北市財團法人南山高級中學</v>
      </c>
      <c r="H11" s="2">
        <f>VLOOKUP($B11,工作表3!$A$2:$N$138,9,0)</f>
        <v>0</v>
      </c>
      <c r="I11" s="2">
        <f>VLOOKUP($B11,工作表3!$A$2:$N$138,10,0)</f>
        <v>0</v>
      </c>
      <c r="J11" s="2" t="str">
        <f>VLOOKUP($B11,工作表3!$A$2:$N$138,11,0)</f>
        <v>張文昇</v>
      </c>
      <c r="K11" s="2" t="str">
        <f>VLOOKUP($B11,工作表3!$A$2:$N$138,12,0)</f>
        <v>新北市財團法人南山高級中學</v>
      </c>
      <c r="L11" s="2" t="str">
        <f>VLOOKUP($B11,工作表3!$A$2:$N$138,13,0)</f>
        <v>洪慧美</v>
      </c>
      <c r="M11" s="2" t="str">
        <f>VLOOKUP($B11,工作表3!$A$2:$N$138,14,0)</f>
        <v>新北市財團法人南山高級中學</v>
      </c>
    </row>
    <row r="12" spans="1:13" s="2" customFormat="1" ht="14.4">
      <c r="A12" s="24" t="s">
        <v>429</v>
      </c>
      <c r="B12" s="66" t="s">
        <v>664</v>
      </c>
      <c r="C12" s="2" t="s">
        <v>665</v>
      </c>
      <c r="D12" s="2" t="str">
        <f>VLOOKUP($B12,工作表3!$A$2:$N$77,5,0)</f>
        <v>詹鈞翔</v>
      </c>
      <c r="E12" s="2" t="str">
        <f>VLOOKUP($B12,工作表3!$A$2:$N$77,6,0)</f>
        <v>新北市財團法人南山高級中學</v>
      </c>
      <c r="F12" s="2" t="str">
        <f>VLOOKUP($B12,工作表3!$A$2:$N$138,7,0)</f>
        <v>林宏洋</v>
      </c>
      <c r="G12" s="2" t="str">
        <f>VLOOKUP($B12,工作表3!$A$2:$N$138,8,0)</f>
        <v>新北市財團法人南山高級中學</v>
      </c>
      <c r="H12" s="2" t="str">
        <f>VLOOKUP($B12,工作表3!$A$2:$N$138,9,0)</f>
        <v>潘暉升</v>
      </c>
      <c r="I12" s="2" t="str">
        <f>VLOOKUP($B12,工作表3!$A$2:$N$138,10,0)</f>
        <v>新北市財團法人南山高級中學</v>
      </c>
      <c r="J12" s="2" t="str">
        <f>VLOOKUP($B12,工作表3!$A$2:$N$138,11,0)</f>
        <v>林政煌</v>
      </c>
      <c r="K12" s="2" t="str">
        <f>VLOOKUP($B12,工作表3!$A$2:$N$138,12,0)</f>
        <v>新北市財團法人南山高級中學</v>
      </c>
      <c r="L12" s="2">
        <f>VLOOKUP($B12,工作表3!$A$2:$N$138,13,0)</f>
        <v>0</v>
      </c>
      <c r="M12" s="2">
        <f>VLOOKUP($B12,工作表3!$A$2:$N$138,14,0)</f>
        <v>0</v>
      </c>
    </row>
    <row r="13" spans="1:13" s="2" customFormat="1" ht="14.4">
      <c r="A13" s="7" t="s">
        <v>203</v>
      </c>
      <c r="B13" s="67" t="s">
        <v>234</v>
      </c>
      <c r="C13" s="2" t="s">
        <v>235</v>
      </c>
      <c r="D13" s="77" t="str">
        <f>VLOOKUP(B13,工作表1!$A$2:$N$203,5,0)</f>
        <v>呂晨瑀</v>
      </c>
      <c r="E13" s="77" t="str">
        <f>VLOOKUP($B13,工作表1!$A$2:$N$203,6,0)</f>
        <v>康橋學校財團法人新北市康橋高級中學</v>
      </c>
      <c r="F13" s="77" t="str">
        <f>VLOOKUP($B13,工作表1!$A$2:$N$203,7,0)</f>
        <v>方又禾</v>
      </c>
      <c r="G13" s="77" t="str">
        <f>VLOOKUP($B13,工作表1!$A$2:$N$203,8,0)</f>
        <v>康橋學校財團法人新北市康橋高級中學</v>
      </c>
      <c r="H13" s="77">
        <f>VLOOKUP($B13,工作表1!$A$2:$N$203,9,0)</f>
        <v>0</v>
      </c>
      <c r="I13" s="77">
        <f>VLOOKUP($B13,工作表1!$A$2:$N$203,10,0)</f>
        <v>0</v>
      </c>
      <c r="J13" s="77" t="str">
        <f>VLOOKUP($B13,工作表1!$A$2:$N$203,11,0)</f>
        <v>黃丰乃</v>
      </c>
      <c r="K13" s="77" t="str">
        <f>VLOOKUP($B13,工作表1!$A$2:$N$203,12,0)</f>
        <v>康橋學校財團法人新北市康橋高級中學</v>
      </c>
      <c r="L13" s="77">
        <f>VLOOKUP($B13,工作表1!$A$2:$N$203,13,0)</f>
        <v>0</v>
      </c>
      <c r="M13" s="77">
        <f>VLOOKUP($B13,工作表1!$A$2:$N$203,14,0)</f>
        <v>0</v>
      </c>
    </row>
    <row r="14" spans="1:13" s="2" customFormat="1" ht="14.4">
      <c r="A14" s="7" t="s">
        <v>203</v>
      </c>
      <c r="B14" s="9" t="s">
        <v>331</v>
      </c>
      <c r="C14" s="59" t="s">
        <v>330</v>
      </c>
      <c r="D14" s="77" t="str">
        <f>VLOOKUP(B14,工作表1!$A$2:$N$203,5,0)</f>
        <v>郭書庭</v>
      </c>
      <c r="E14" s="77" t="str">
        <f>VLOOKUP($B14,工作表1!$A$2:$N$203,6,0)</f>
        <v>康橋學校財團法人新北市康橋高級中學</v>
      </c>
      <c r="F14" s="77" t="str">
        <f>VLOOKUP($B14,工作表1!$A$2:$N$203,7,0)</f>
        <v>鄭宇岑</v>
      </c>
      <c r="G14" s="77" t="str">
        <f>VLOOKUP($B14,工作表1!$A$2:$N$203,8,0)</f>
        <v>康橋學校財團法人新北市康橋高級中學</v>
      </c>
      <c r="H14" s="77" t="str">
        <f>VLOOKUP($B14,工作表1!$A$2:$N$203,9,0)</f>
        <v>廖曼淇</v>
      </c>
      <c r="I14" s="77" t="str">
        <f>VLOOKUP($B14,工作表1!$A$2:$N$203,10,0)</f>
        <v>康橋學校財團法人新北市康橋高級中學</v>
      </c>
      <c r="J14" s="77" t="str">
        <f>VLOOKUP($B14,工作表1!$A$2:$N$203,11,0)</f>
        <v>黃丰乃</v>
      </c>
      <c r="K14" s="77" t="str">
        <f>VLOOKUP($B14,工作表1!$A$2:$N$203,12,0)</f>
        <v>康橋學校財團法人新北市康橋高級中學</v>
      </c>
      <c r="L14" s="77">
        <f>VLOOKUP($B14,工作表1!$A$2:$N$203,13,0)</f>
        <v>0</v>
      </c>
      <c r="M14" s="77">
        <f>VLOOKUP($B14,工作表1!$A$2:$N$203,14,0)</f>
        <v>0</v>
      </c>
    </row>
    <row r="15" spans="1:13" s="2" customFormat="1" ht="14.4">
      <c r="A15" s="7" t="s">
        <v>203</v>
      </c>
      <c r="B15" s="9" t="s">
        <v>319</v>
      </c>
      <c r="C15" s="57" t="s">
        <v>318</v>
      </c>
      <c r="D15" s="77" t="str">
        <f>VLOOKUP(B15,工作表1!$A$2:$N$203,5,0)</f>
        <v>沈睿謙</v>
      </c>
      <c r="E15" s="77" t="str">
        <f>VLOOKUP($B15,工作表1!$A$2:$N$203,6,0)</f>
        <v>康橋學校財團法人新北市康橋高級中學</v>
      </c>
      <c r="F15" s="77" t="str">
        <f>VLOOKUP($B15,工作表1!$A$2:$N$203,7,0)</f>
        <v>林子翔</v>
      </c>
      <c r="G15" s="77" t="str">
        <f>VLOOKUP($B15,工作表1!$A$2:$N$203,8,0)</f>
        <v>康橋學校財團法人新北市康橋高級中學</v>
      </c>
      <c r="H15" s="77">
        <f>VLOOKUP($B15,工作表1!$A$2:$N$203,9,0)</f>
        <v>0</v>
      </c>
      <c r="I15" s="77">
        <f>VLOOKUP($B15,工作表1!$A$2:$N$203,10,0)</f>
        <v>0</v>
      </c>
      <c r="J15" s="77" t="str">
        <f>VLOOKUP($B15,工作表1!$A$2:$N$203,11,0)</f>
        <v>林東岳</v>
      </c>
      <c r="K15" s="77" t="str">
        <f>VLOOKUP($B15,工作表1!$A$2:$N$203,12,0)</f>
        <v>康橋學校財團法人新北市康橋高級中學</v>
      </c>
      <c r="L15" s="77" t="str">
        <f>VLOOKUP($B15,工作表1!$A$2:$N$203,13,0)</f>
        <v>湯雅惠</v>
      </c>
      <c r="M15" s="77" t="str">
        <f>VLOOKUP($B15,工作表1!$A$2:$N$203,14,0)</f>
        <v>康橋學校財團法人新北市康橋高級中學</v>
      </c>
    </row>
    <row r="16" spans="1:13" s="2" customFormat="1" ht="14.4">
      <c r="A16" s="7" t="s">
        <v>203</v>
      </c>
      <c r="B16" s="11" t="s">
        <v>333</v>
      </c>
      <c r="C16" s="57" t="s">
        <v>332</v>
      </c>
      <c r="D16" s="77" t="str">
        <f>VLOOKUP(B16,工作表1!$A$2:$N$203,5,0)</f>
        <v>林品譯</v>
      </c>
      <c r="E16" s="77" t="str">
        <f>VLOOKUP($B16,工作表1!$A$2:$N$203,6,0)</f>
        <v>康橋學校財團法人新北市康橋高級中學</v>
      </c>
      <c r="F16" s="77" t="str">
        <f>VLOOKUP($B16,工作表1!$A$2:$N$203,7,0)</f>
        <v>賴柏辰</v>
      </c>
      <c r="G16" s="77" t="str">
        <f>VLOOKUP($B16,工作表1!$A$2:$N$203,8,0)</f>
        <v>康橋學校財團法人新北市康橋高級中學</v>
      </c>
      <c r="H16" s="77">
        <f>VLOOKUP($B16,工作表1!$A$2:$N$203,9,0)</f>
        <v>0</v>
      </c>
      <c r="I16" s="77">
        <f>VLOOKUP($B16,工作表1!$A$2:$N$203,10,0)</f>
        <v>0</v>
      </c>
      <c r="J16" s="77" t="str">
        <f>VLOOKUP($B16,工作表1!$A$2:$N$203,11,0)</f>
        <v>林東岳</v>
      </c>
      <c r="K16" s="77" t="str">
        <f>VLOOKUP($B16,工作表1!$A$2:$N$203,12,0)</f>
        <v>康橋學校財團法人新北市康橋高級中學</v>
      </c>
      <c r="L16" s="77" t="str">
        <f>VLOOKUP($B16,工作表1!$A$2:$N$203,13,0)</f>
        <v>湯雅惠</v>
      </c>
      <c r="M16" s="77" t="str">
        <f>VLOOKUP($B16,工作表1!$A$2:$N$203,14,0)</f>
        <v>康橋學校財團法人新北市康橋高級中學</v>
      </c>
    </row>
    <row r="17" spans="1:13" s="2" customFormat="1" ht="14.4">
      <c r="A17" s="7" t="s">
        <v>203</v>
      </c>
      <c r="B17" s="67" t="s">
        <v>226</v>
      </c>
      <c r="C17" s="2" t="s">
        <v>227</v>
      </c>
      <c r="D17" s="77" t="str">
        <f>VLOOKUP(B17,工作表1!$A$2:$N$203,5,0)</f>
        <v>劉家丞</v>
      </c>
      <c r="E17" s="77" t="str">
        <f>VLOOKUP($B17,工作表1!$A$2:$N$203,6,0)</f>
        <v>新北市土城區廣福國民小學</v>
      </c>
      <c r="F17" s="77" t="str">
        <f>VLOOKUP($B17,工作表1!$A$2:$N$203,7,0)</f>
        <v>黃歆惟</v>
      </c>
      <c r="G17" s="77" t="str">
        <f>VLOOKUP($B17,工作表1!$A$2:$N$203,8,0)</f>
        <v>新北市土城區廣福國民小學</v>
      </c>
      <c r="H17" s="77">
        <f>VLOOKUP($B17,工作表1!$A$2:$N$203,9,0)</f>
        <v>0</v>
      </c>
      <c r="I17" s="77">
        <f>VLOOKUP($B17,工作表1!$A$2:$N$203,10,0)</f>
        <v>0</v>
      </c>
      <c r="J17" s="77" t="str">
        <f>VLOOKUP($B17,工作表1!$A$2:$N$203,11,0)</f>
        <v>黃姿維</v>
      </c>
      <c r="K17" s="77" t="str">
        <f>VLOOKUP($B17,工作表1!$A$2:$N$203,12,0)</f>
        <v>新北市土城區廣福國民小學</v>
      </c>
      <c r="L17" s="77" t="str">
        <f>VLOOKUP($B17,工作表1!$A$2:$N$203,13,0)</f>
        <v>張衿綾</v>
      </c>
      <c r="M17" s="77" t="str">
        <f>VLOOKUP($B17,工作表1!$A$2:$N$203,14,0)</f>
        <v>新北市土城區廣福國民小學</v>
      </c>
    </row>
    <row r="18" spans="1:13" s="2" customFormat="1" ht="14.4">
      <c r="A18" s="17" t="s">
        <v>503</v>
      </c>
      <c r="B18" s="67" t="s">
        <v>506</v>
      </c>
      <c r="C18" s="2" t="s">
        <v>507</v>
      </c>
      <c r="D18" s="2" t="str">
        <f>VLOOKUP($B18,工作表2!$A$2:$N$138,5,0)</f>
        <v>吳翎瑄</v>
      </c>
      <c r="E18" s="2" t="str">
        <f>VLOOKUP($B18,工作表2!$A$2:$N$138,6,0)</f>
        <v>新北市立達觀國民中小學</v>
      </c>
      <c r="F18" s="2" t="str">
        <f>VLOOKUP($B18,工作表2!$A$2:$N$138,7,0)</f>
        <v>林瑀璦</v>
      </c>
      <c r="G18" s="2" t="str">
        <f>VLOOKUP($B18,工作表2!$A$2:$N$138,8,0)</f>
        <v>新北市立達觀國民中小學</v>
      </c>
      <c r="H18" s="2" t="str">
        <f>VLOOKUP($B18,工作表2!$A$2:$N$138,9,0)</f>
        <v>古佑婷</v>
      </c>
      <c r="I18" s="2" t="str">
        <f>VLOOKUP($B18,工作表2!$A$2:$N$138,10,0)</f>
        <v>新北市立達觀國民中小學</v>
      </c>
      <c r="J18" s="2" t="str">
        <f>VLOOKUP($B18,工作表2!$A$2:$N$138,11,0)</f>
        <v>羅于堯</v>
      </c>
      <c r="K18" s="2" t="str">
        <f>VLOOKUP($B18,工作表2!$A$2:$N$138,12,0)</f>
        <v>新北市立達觀國民中小學</v>
      </c>
      <c r="L18" s="2" t="str">
        <f>VLOOKUP($B18,工作表2!$A$2:$N$138,13,0)</f>
        <v>莊剛名</v>
      </c>
      <c r="M18" s="2" t="str">
        <f>VLOOKUP($B18,工作表2!$A$2:$N$138,14,0)</f>
        <v>新北市立達觀國民中小學</v>
      </c>
    </row>
    <row r="19" spans="1:13" s="2" customFormat="1" ht="14.4">
      <c r="A19" s="17" t="s">
        <v>503</v>
      </c>
      <c r="B19" s="67" t="s">
        <v>551</v>
      </c>
      <c r="C19" s="2" t="s">
        <v>550</v>
      </c>
      <c r="D19" s="2" t="str">
        <f>VLOOKUP($B19,工作表2!$A$2:$N$138,5,0)</f>
        <v>林瑀璦</v>
      </c>
      <c r="E19" s="2" t="str">
        <f>VLOOKUP($B19,工作表2!$A$2:$N$138,6,0)</f>
        <v>新北市立達觀國民中小學</v>
      </c>
      <c r="F19" s="2" t="str">
        <f>VLOOKUP($B19,工作表2!$A$2:$N$138,7,0)</f>
        <v>吳翎瑄</v>
      </c>
      <c r="G19" s="2" t="str">
        <f>VLOOKUP($B19,工作表2!$A$2:$N$138,8,0)</f>
        <v>新北市立達觀國民中小學</v>
      </c>
      <c r="H19" s="2" t="str">
        <f>VLOOKUP($B19,工作表2!$A$2:$N$138,9,0)</f>
        <v>吳晨瑜</v>
      </c>
      <c r="I19" s="2" t="str">
        <f>VLOOKUP($B19,工作表2!$A$2:$N$138,10,0)</f>
        <v>新北市立達觀國民中小學</v>
      </c>
      <c r="J19" s="2" t="str">
        <f>VLOOKUP($B19,工作表2!$A$2:$N$138,11,0)</f>
        <v>羅于堯</v>
      </c>
      <c r="K19" s="2" t="str">
        <f>VLOOKUP($B19,工作表2!$A$2:$N$138,12,0)</f>
        <v>新北市立達觀國民中小學</v>
      </c>
      <c r="L19" s="2" t="str">
        <f>VLOOKUP($B19,工作表2!$A$2:$N$138,13,0)</f>
        <v>梁晃旗</v>
      </c>
      <c r="M19" s="2" t="str">
        <f>VLOOKUP($B19,工作表2!$A$2:$N$138,14,0)</f>
        <v>新北市立福和國民中學</v>
      </c>
    </row>
    <row r="20" spans="1:13" s="2" customFormat="1" ht="17.25" customHeight="1">
      <c r="A20" s="17" t="s">
        <v>503</v>
      </c>
      <c r="B20" s="67" t="s">
        <v>508</v>
      </c>
      <c r="C20" s="2" t="s">
        <v>509</v>
      </c>
      <c r="D20" s="2" t="str">
        <f>VLOOKUP($B20,工作表2!$A$2:$N$138,5,0)</f>
        <v>廖敏秀</v>
      </c>
      <c r="E20" s="2" t="str">
        <f>VLOOKUP($B20,工作表2!$A$2:$N$138,6,0)</f>
        <v>新北市私立南山高級中學</v>
      </c>
      <c r="F20" s="2" t="str">
        <f>VLOOKUP($B20,工作表2!$A$2:$N$138,7,0)</f>
        <v>許愛恩</v>
      </c>
      <c r="G20" s="2" t="str">
        <f>VLOOKUP($B20,工作表2!$A$2:$N$138,8,0)</f>
        <v>新北市私立南山高級中學</v>
      </c>
      <c r="H20" s="2" t="str">
        <f>VLOOKUP($B20,工作表2!$A$2:$N$138,9,0)</f>
        <v>廖璦妮</v>
      </c>
      <c r="I20" s="2" t="str">
        <f>VLOOKUP($B20,工作表2!$A$2:$N$138,10,0)</f>
        <v>新北市私立南山高級中學</v>
      </c>
      <c r="J20" s="2" t="str">
        <f>VLOOKUP($B20,工作表2!$A$2:$N$138,11,0)</f>
        <v>林政煌</v>
      </c>
      <c r="K20" s="2" t="str">
        <f>VLOOKUP($B20,工作表2!$A$2:$N$138,12,0)</f>
        <v>新北市私立南山高級中學</v>
      </c>
      <c r="L20" s="2">
        <f>VLOOKUP($B20,工作表2!$A$2:$N$138,13,0)</f>
        <v>0</v>
      </c>
      <c r="M20" s="2">
        <f>VLOOKUP($B20,工作表2!$A$2:$N$138,14,0)</f>
        <v>0</v>
      </c>
    </row>
    <row r="21" spans="1:13" s="2" customFormat="1" ht="17.25" customHeight="1">
      <c r="A21" s="17" t="s">
        <v>503</v>
      </c>
      <c r="B21" s="67" t="s">
        <v>532</v>
      </c>
      <c r="C21" s="2" t="s">
        <v>533</v>
      </c>
      <c r="D21" s="2" t="str">
        <f>VLOOKUP($B21,工作表2!$A$2:$N$138,5,0)</f>
        <v>葉安哲</v>
      </c>
      <c r="E21" s="2" t="str">
        <f>VLOOKUP($B21,工作表2!$A$2:$N$138,6,0)</f>
        <v>新北市私立南山高級中學</v>
      </c>
      <c r="F21" s="2" t="str">
        <f>VLOOKUP($B21,工作表2!$A$2:$N$138,7,0)</f>
        <v>江建瑩</v>
      </c>
      <c r="G21" s="2" t="str">
        <f>VLOOKUP($B21,工作表2!$A$2:$N$138,8,0)</f>
        <v>新北市私立南山高級中學</v>
      </c>
      <c r="H21" s="2">
        <f>VLOOKUP($B21,工作表2!$A$2:$N$138,9,0)</f>
        <v>0</v>
      </c>
      <c r="I21" s="2">
        <f>VLOOKUP($B21,工作表2!$A$2:$N$138,10,0)</f>
        <v>0</v>
      </c>
      <c r="J21" s="2" t="str">
        <f>VLOOKUP($B21,工作表2!$A$2:$N$138,11,0)</f>
        <v>張文昇</v>
      </c>
      <c r="K21" s="2" t="str">
        <f>VLOOKUP($B21,工作表2!$A$2:$N$138,12,0)</f>
        <v>新北市私立南山高級中學</v>
      </c>
      <c r="L21" s="2">
        <f>VLOOKUP($B21,工作表2!$A$2:$N$138,13,0)</f>
        <v>0</v>
      </c>
      <c r="M21" s="2">
        <f>VLOOKUP($B21,工作表2!$A$2:$N$138,14,0)</f>
        <v>0</v>
      </c>
    </row>
    <row r="22" spans="1:13" s="2" customFormat="1" ht="17.25" customHeight="1">
      <c r="A22" s="17" t="s">
        <v>503</v>
      </c>
      <c r="B22" s="67" t="s">
        <v>536</v>
      </c>
      <c r="C22" s="2" t="s">
        <v>537</v>
      </c>
      <c r="D22" s="2" t="str">
        <f>VLOOKUP($B22,工作表2!$A$2:$N$138,5,0)</f>
        <v>陳瑩臻</v>
      </c>
      <c r="E22" s="2" t="str">
        <f>VLOOKUP($B22,工作表2!$A$2:$N$138,6,0)</f>
        <v>新北市私立南山高級中學</v>
      </c>
      <c r="F22" s="2" t="str">
        <f>VLOOKUP($B22,工作表2!$A$2:$N$138,7,0)</f>
        <v>陳紹恩</v>
      </c>
      <c r="G22" s="2" t="str">
        <f>VLOOKUP($B22,工作表2!$A$2:$N$138,8,0)</f>
        <v>新北市私立南山高級中學</v>
      </c>
      <c r="H22" s="2">
        <f>VLOOKUP($B22,工作表2!$A$2:$N$138,9,0)</f>
        <v>0</v>
      </c>
      <c r="I22" s="2">
        <f>VLOOKUP($B22,工作表2!$A$2:$N$138,10,0)</f>
        <v>0</v>
      </c>
      <c r="J22" s="2" t="str">
        <f>VLOOKUP($B22,工作表2!$A$2:$N$138,11,0)</f>
        <v>張文昇</v>
      </c>
      <c r="K22" s="2" t="str">
        <f>VLOOKUP($B22,工作表2!$A$2:$N$138,12,0)</f>
        <v>新北市私立南山高級中學</v>
      </c>
      <c r="L22" s="2">
        <f>VLOOKUP($B22,工作表2!$A$2:$N$138,13,0)</f>
        <v>0</v>
      </c>
      <c r="M22" s="2">
        <f>VLOOKUP($B22,工作表2!$A$2:$N$138,14,0)</f>
        <v>0</v>
      </c>
    </row>
    <row r="23" spans="1:13" s="2" customFormat="1" ht="17.25" customHeight="1">
      <c r="A23" s="17" t="s">
        <v>503</v>
      </c>
      <c r="B23" s="67" t="s">
        <v>567</v>
      </c>
      <c r="C23" s="2" t="s">
        <v>566</v>
      </c>
      <c r="D23" s="2" t="str">
        <f>VLOOKUP($B23,工作表2!$A$2:$N$138,5,0)</f>
        <v>范庭睿</v>
      </c>
      <c r="E23" s="2" t="str">
        <f>VLOOKUP($B23,工作表2!$A$2:$N$138,6,0)</f>
        <v>新北市私立南山高級中學</v>
      </c>
      <c r="F23" s="2" t="str">
        <f>VLOOKUP($B23,工作表2!$A$2:$N$138,7,0)</f>
        <v>朱建宇</v>
      </c>
      <c r="G23" s="2" t="str">
        <f>VLOOKUP($B23,工作表2!$A$2:$N$138,8,0)</f>
        <v>新北市私立南山高級中學</v>
      </c>
      <c r="H23" s="2" t="str">
        <f>VLOOKUP($B23,工作表2!$A$2:$N$138,9,0)</f>
        <v>官恩維</v>
      </c>
      <c r="I23" s="2" t="str">
        <f>VLOOKUP($B23,工作表2!$A$2:$N$138,10,0)</f>
        <v>新北市私立南山高級中學</v>
      </c>
      <c r="J23" s="2" t="str">
        <f>VLOOKUP($B23,工作表2!$A$2:$N$138,11,0)</f>
        <v>林政煌</v>
      </c>
      <c r="K23" s="2" t="str">
        <f>VLOOKUP($B23,工作表2!$A$2:$N$138,12,0)</f>
        <v>新北市私立南山高級中學</v>
      </c>
      <c r="L23" s="2">
        <f>VLOOKUP($B23,工作表2!$A$2:$N$138,13,0)</f>
        <v>0</v>
      </c>
      <c r="M23" s="2">
        <f>VLOOKUP($B23,工作表2!$A$2:$N$138,14,0)</f>
        <v>0</v>
      </c>
    </row>
    <row r="24" spans="1:13" s="2" customFormat="1" ht="17.25" customHeight="1">
      <c r="A24" s="17" t="s">
        <v>503</v>
      </c>
      <c r="B24" s="67" t="s">
        <v>577</v>
      </c>
      <c r="C24" s="2" t="s">
        <v>578</v>
      </c>
      <c r="D24" s="2" t="str">
        <f>VLOOKUP($B24,工作表2!$A$2:$N$138,5,0)</f>
        <v>謝耘欣</v>
      </c>
      <c r="E24" s="2" t="str">
        <f>VLOOKUP($B24,工作表2!$A$2:$N$138,6,0)</f>
        <v>新北市私立南山高級中學</v>
      </c>
      <c r="F24" s="2" t="str">
        <f>VLOOKUP($B24,工作表2!$A$2:$N$138,7,0)</f>
        <v>張唯恩</v>
      </c>
      <c r="G24" s="2" t="str">
        <f>VLOOKUP($B24,工作表2!$A$2:$N$138,8,0)</f>
        <v>新北市私立南山高級中學</v>
      </c>
      <c r="H24" s="2" t="str">
        <f>VLOOKUP($B24,工作表2!$A$2:$N$138,9,0)</f>
        <v>吳翟</v>
      </c>
      <c r="I24" s="2" t="str">
        <f>VLOOKUP($B24,工作表2!$A$2:$N$138,10,0)</f>
        <v>新北市私立南山高級中學</v>
      </c>
      <c r="J24" s="2" t="str">
        <f>VLOOKUP($B24,工作表2!$A$2:$N$138,11,0)</f>
        <v>張文昇</v>
      </c>
      <c r="K24" s="2" t="str">
        <f>VLOOKUP($B24,工作表2!$A$2:$N$138,12,0)</f>
        <v>新北市私立南山高級中學</v>
      </c>
      <c r="L24" s="2">
        <f>VLOOKUP($B24,工作表2!$A$2:$N$138,13,0)</f>
        <v>0</v>
      </c>
      <c r="M24" s="2">
        <f>VLOOKUP($B24,工作表2!$A$2:$N$138,14,0)</f>
        <v>0</v>
      </c>
    </row>
    <row r="25" spans="1:13" s="2" customFormat="1" ht="17.25" customHeight="1">
      <c r="A25" s="17" t="s">
        <v>503</v>
      </c>
      <c r="B25" s="67" t="s">
        <v>595</v>
      </c>
      <c r="C25" s="2" t="s">
        <v>596</v>
      </c>
      <c r="D25" s="2" t="str">
        <f>VLOOKUP($B25,工作表2!$A$2:$N$138,5,0)</f>
        <v>李俊皚</v>
      </c>
      <c r="E25" s="2" t="str">
        <f>VLOOKUP($B25,工作表2!$A$2:$N$138,6,0)</f>
        <v>新北市私立南山高級中學</v>
      </c>
      <c r="F25" s="2" t="str">
        <f>VLOOKUP($B25,工作表2!$A$2:$N$138,7,0)</f>
        <v>劉睿軒</v>
      </c>
      <c r="G25" s="2" t="str">
        <f>VLOOKUP($B25,工作表2!$A$2:$N$138,8,0)</f>
        <v>新北市私立南山高級中學</v>
      </c>
      <c r="H25" s="2" t="str">
        <f>VLOOKUP($B25,工作表2!$A$2:$N$138,9,0)</f>
        <v>廖元愷</v>
      </c>
      <c r="I25" s="2" t="str">
        <f>VLOOKUP($B25,工作表2!$A$2:$N$138,10,0)</f>
        <v>新北市私立南山高級中學</v>
      </c>
      <c r="J25" s="2" t="str">
        <f>VLOOKUP($B25,工作表2!$A$2:$N$138,11,0)</f>
        <v>林政煌</v>
      </c>
      <c r="K25" s="2" t="str">
        <f>VLOOKUP($B25,工作表2!$A$2:$N$138,12,0)</f>
        <v>新北市私立南山高級中學</v>
      </c>
      <c r="L25" s="2">
        <f>VLOOKUP($B25,工作表2!$A$2:$N$138,13,0)</f>
        <v>0</v>
      </c>
      <c r="M25" s="2">
        <f>VLOOKUP($B25,工作表2!$A$2:$N$138,14,0)</f>
        <v>0</v>
      </c>
    </row>
    <row r="26" spans="1:13" s="2" customFormat="1" ht="17.25" customHeight="1">
      <c r="A26" s="17" t="s">
        <v>503</v>
      </c>
      <c r="B26" s="67" t="s">
        <v>539</v>
      </c>
      <c r="C26" s="2" t="s">
        <v>538</v>
      </c>
      <c r="D26" s="2" t="str">
        <f>VLOOKUP($B26,工作表2!$A$2:$N$138,5,0)</f>
        <v>毛成甄</v>
      </c>
      <c r="E26" s="2" t="str">
        <f>VLOOKUP($B26,工作表2!$A$2:$N$138,6,0)</f>
        <v>新北私立南山高級中學</v>
      </c>
      <c r="F26" s="2" t="str">
        <f>VLOOKUP($B26,工作表2!$A$2:$N$138,7,0)</f>
        <v>游晴雯</v>
      </c>
      <c r="G26" s="2" t="str">
        <f>VLOOKUP($B26,工作表2!$A$2:$N$138,8,0)</f>
        <v>新北市私立南山高級中學</v>
      </c>
      <c r="H26" s="2" t="str">
        <f>VLOOKUP($B26,工作表2!$A$2:$N$138,9,0)</f>
        <v>林宜臻</v>
      </c>
      <c r="I26" s="2" t="str">
        <f>VLOOKUP($B26,工作表2!$A$2:$N$138,10,0)</f>
        <v>新北市私立南山高級中學</v>
      </c>
      <c r="J26" s="2" t="str">
        <f>VLOOKUP($B26,工作表2!$A$2:$N$138,11,0)</f>
        <v>林政煌</v>
      </c>
      <c r="K26" s="2" t="str">
        <f>VLOOKUP($B26,工作表2!$A$2:$N$138,12,0)</f>
        <v>新北市私立南山高級中學</v>
      </c>
      <c r="L26" s="2">
        <f>VLOOKUP($B26,工作表2!$A$2:$N$138,13,0)</f>
        <v>0</v>
      </c>
      <c r="M26" s="2">
        <f>VLOOKUP($B26,工作表2!$A$2:$N$138,14,0)</f>
        <v>0</v>
      </c>
    </row>
    <row r="27" spans="1:13" s="2" customFormat="1" ht="17.25" customHeight="1">
      <c r="A27" s="7" t="s">
        <v>503</v>
      </c>
      <c r="B27" s="67" t="s">
        <v>741</v>
      </c>
      <c r="C27" s="2" t="s">
        <v>742</v>
      </c>
      <c r="D27" s="2" t="str">
        <f>VLOOKUP($B27,工作表3!$A$2:$N$77,5,0)</f>
        <v>卓佳緯</v>
      </c>
      <c r="E27" s="2" t="str">
        <f>VLOOKUP($B27,工作表3!$A$2:$N$77,6,0)</f>
        <v>新北市私立南山高級中學</v>
      </c>
      <c r="F27" s="2" t="str">
        <f>VLOOKUP($B27,工作表3!$A$2:$N$138,7,0)</f>
        <v>陳重宇</v>
      </c>
      <c r="G27" s="2" t="str">
        <f>VLOOKUP($B27,工作表3!$A$2:$N$138,8,0)</f>
        <v>新北市私立南山高級中學</v>
      </c>
      <c r="H27" s="2" t="str">
        <f>VLOOKUP($B27,工作表3!$A$2:$N$138,9,0)</f>
        <v>江浩弘</v>
      </c>
      <c r="I27" s="2" t="str">
        <f>VLOOKUP($B27,工作表3!$A$2:$N$138,10,0)</f>
        <v>新北市私立南山高級中學</v>
      </c>
      <c r="J27" s="2" t="str">
        <f>VLOOKUP($B27,工作表3!$A$2:$N$138,11,0)</f>
        <v>林政煌</v>
      </c>
      <c r="K27" s="2" t="str">
        <f>VLOOKUP($B27,工作表3!$A$2:$N$138,12,0)</f>
        <v>新北市私立南山高級中學</v>
      </c>
      <c r="L27" s="2">
        <f>VLOOKUP($B27,工作表3!$A$2:$N$138,13,0)</f>
        <v>0</v>
      </c>
      <c r="M27" s="2">
        <f>VLOOKUP($B27,工作表3!$A$2:$N$138,14,0)</f>
        <v>0</v>
      </c>
    </row>
    <row r="28" spans="1:13" s="2" customFormat="1" ht="17.25" customHeight="1">
      <c r="A28" s="7" t="s">
        <v>503</v>
      </c>
      <c r="B28" s="67" t="s">
        <v>706</v>
      </c>
      <c r="C28" s="2" t="s">
        <v>707</v>
      </c>
      <c r="D28" s="2" t="str">
        <f>VLOOKUP($B28,工作表3!$A$2:$N$77,5,0)</f>
        <v>姚奕弘</v>
      </c>
      <c r="E28" s="2" t="str">
        <f>VLOOKUP($B28,工作表3!$A$2:$N$77,6,0)</f>
        <v>新北市財團法人南山高級中學</v>
      </c>
      <c r="F28" s="2" t="str">
        <f>VLOOKUP($B28,工作表3!$A$2:$N$138,7,0)</f>
        <v>吳居翰</v>
      </c>
      <c r="G28" s="2" t="str">
        <f>VLOOKUP($B28,工作表3!$A$2:$N$138,8,0)</f>
        <v>新北市財團法人南山高級中學</v>
      </c>
      <c r="H28" s="2">
        <f>VLOOKUP($B28,工作表3!$A$2:$N$138,9,0)</f>
        <v>0</v>
      </c>
      <c r="I28" s="2">
        <f>VLOOKUP($B28,工作表3!$A$2:$N$138,10,0)</f>
        <v>0</v>
      </c>
      <c r="J28" s="2" t="str">
        <f>VLOOKUP($B28,工作表3!$A$2:$N$138,11,0)</f>
        <v>張文昇</v>
      </c>
      <c r="K28" s="2" t="str">
        <f>VLOOKUP($B28,工作表3!$A$2:$N$138,12,0)</f>
        <v>新北市財團法人南山高級中學</v>
      </c>
      <c r="L28" s="2">
        <f>VLOOKUP($B28,工作表3!$A$2:$N$138,13,0)</f>
        <v>0</v>
      </c>
      <c r="M28" s="2">
        <f>VLOOKUP($B28,工作表3!$A$2:$N$138,14,0)</f>
        <v>0</v>
      </c>
    </row>
    <row r="29" spans="1:13" s="2" customFormat="1" ht="17.25" customHeight="1">
      <c r="A29" s="7" t="s">
        <v>503</v>
      </c>
      <c r="B29" s="67" t="s">
        <v>712</v>
      </c>
      <c r="C29" s="2" t="s">
        <v>713</v>
      </c>
      <c r="D29" s="2" t="str">
        <f>VLOOKUP($B29,工作表3!$A$2:$N$77,5,0)</f>
        <v>沈昱丞</v>
      </c>
      <c r="E29" s="2" t="str">
        <f>VLOOKUP($B29,工作表3!$A$2:$N$77,6,0)</f>
        <v>新北市財團法人南山高級中學</v>
      </c>
      <c r="F29" s="2" t="str">
        <f>VLOOKUP($B29,工作表3!$A$2:$N$138,7,0)</f>
        <v>朱恩廷</v>
      </c>
      <c r="G29" s="2" t="str">
        <f>VLOOKUP($B29,工作表3!$A$2:$N$138,8,0)</f>
        <v>新北市財團法人南山高級中學</v>
      </c>
      <c r="H29" s="2">
        <f>VLOOKUP($B29,工作表3!$A$2:$N$138,9,0)</f>
        <v>0</v>
      </c>
      <c r="I29" s="2">
        <f>VLOOKUP($B29,工作表3!$A$2:$N$138,10,0)</f>
        <v>0</v>
      </c>
      <c r="J29" s="2" t="str">
        <f>VLOOKUP($B29,工作表3!$A$2:$N$138,11,0)</f>
        <v>張文昇</v>
      </c>
      <c r="K29" s="2" t="str">
        <f>VLOOKUP($B29,工作表3!$A$2:$N$138,12,0)</f>
        <v>新北市財團法人南山高級中學</v>
      </c>
      <c r="L29" s="2">
        <f>VLOOKUP($B29,工作表3!$A$2:$N$138,13,0)</f>
        <v>0</v>
      </c>
      <c r="M29" s="2">
        <f>VLOOKUP($B29,工作表3!$A$2:$N$138,14,0)</f>
        <v>0</v>
      </c>
    </row>
    <row r="30" spans="1:13" s="2" customFormat="1" ht="17.25" customHeight="1">
      <c r="A30" s="7" t="s">
        <v>503</v>
      </c>
      <c r="B30" s="67" t="s">
        <v>720</v>
      </c>
      <c r="C30" s="2" t="s">
        <v>721</v>
      </c>
      <c r="D30" s="2" t="str">
        <f>VLOOKUP($B30,工作表3!$A$2:$N$77,5,0)</f>
        <v>林庭慧</v>
      </c>
      <c r="E30" s="2" t="str">
        <f>VLOOKUP($B30,工作表3!$A$2:$N$77,6,0)</f>
        <v>新北市財團法人南山高級中學</v>
      </c>
      <c r="F30" s="2" t="str">
        <f>VLOOKUP($B30,工作表3!$A$2:$N$138,7,0)</f>
        <v>蔡頌恩</v>
      </c>
      <c r="G30" s="2" t="str">
        <f>VLOOKUP($B30,工作表3!$A$2:$N$138,8,0)</f>
        <v>新北市財團法人南山高級中學</v>
      </c>
      <c r="H30" s="2">
        <f>VLOOKUP($B30,工作表3!$A$2:$N$138,9,0)</f>
        <v>0</v>
      </c>
      <c r="I30" s="2">
        <f>VLOOKUP($B30,工作表3!$A$2:$N$138,10,0)</f>
        <v>0</v>
      </c>
      <c r="J30" s="2" t="str">
        <f>VLOOKUP($B30,工作表3!$A$2:$N$138,11,0)</f>
        <v>張文昇</v>
      </c>
      <c r="K30" s="2" t="str">
        <f>VLOOKUP($B30,工作表3!$A$2:$N$138,12,0)</f>
        <v>新北市財團法人南山高級中學</v>
      </c>
      <c r="L30" s="2">
        <f>VLOOKUP($B30,工作表3!$A$2:$N$138,13,0)</f>
        <v>0</v>
      </c>
      <c r="M30" s="2">
        <f>VLOOKUP($B30,工作表3!$A$2:$N$138,14,0)</f>
        <v>0</v>
      </c>
    </row>
    <row r="31" spans="1:13" s="2" customFormat="1" ht="17.25" customHeight="1">
      <c r="A31" s="7" t="s">
        <v>503</v>
      </c>
      <c r="B31" s="67" t="s">
        <v>733</v>
      </c>
      <c r="C31" s="2" t="s">
        <v>734</v>
      </c>
      <c r="D31" s="2" t="str">
        <f>VLOOKUP($B31,工作表3!$A$2:$N$77,5,0)</f>
        <v>李銘哲</v>
      </c>
      <c r="E31" s="2" t="str">
        <f>VLOOKUP($B31,工作表3!$A$2:$N$77,6,0)</f>
        <v>新北市財團法人南山高級中學</v>
      </c>
      <c r="F31" s="2" t="str">
        <f>VLOOKUP($B31,工作表3!$A$2:$N$138,7,0)</f>
        <v>彭成宇</v>
      </c>
      <c r="G31" s="2" t="str">
        <f>VLOOKUP($B31,工作表3!$A$2:$N$138,8,0)</f>
        <v>新北市財團法人南山高級中學</v>
      </c>
      <c r="H31" s="2" t="str">
        <f>VLOOKUP($B31,工作表3!$A$2:$N$138,9,0)</f>
        <v>林承威</v>
      </c>
      <c r="I31" s="2" t="str">
        <f>VLOOKUP($B31,工作表3!$A$2:$N$138,10,0)</f>
        <v>新北市財團法人南山高級中學</v>
      </c>
      <c r="J31" s="2" t="str">
        <f>VLOOKUP($B31,工作表3!$A$2:$N$138,11,0)</f>
        <v>林政煌</v>
      </c>
      <c r="K31" s="2" t="str">
        <f>VLOOKUP($B31,工作表3!$A$2:$N$138,12,0)</f>
        <v>新北市財團法人南山高級中學</v>
      </c>
      <c r="L31" s="2">
        <f>VLOOKUP($B31,工作表3!$A$2:$N$138,13,0)</f>
        <v>0</v>
      </c>
      <c r="M31" s="2">
        <f>VLOOKUP($B31,工作表3!$A$2:$N$138,14,0)</f>
        <v>0</v>
      </c>
    </row>
  </sheetData>
  <sortState ref="A2:M31">
    <sortCondition sortBy="cellColor" ref="A2:A31" dxfId="80"/>
    <sortCondition sortBy="cellColor" ref="A2:A31" dxfId="79"/>
    <sortCondition sortBy="cellColor" ref="A2:A31" dxfId="78"/>
    <sortCondition descending="1" sortBy="cellColor" ref="A2:A31" dxfId="77"/>
  </sortState>
  <phoneticPr fontId="1" type="noConversion"/>
  <conditionalFormatting sqref="B2:B9">
    <cfRule type="duplicateValues" dxfId="76" priority="3"/>
  </conditionalFormatting>
  <conditionalFormatting sqref="B10:B19">
    <cfRule type="duplicateValues" dxfId="75" priority="2"/>
  </conditionalFormatting>
  <conditionalFormatting sqref="B10:B19">
    <cfRule type="duplicateValues" dxfId="74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1"/>
  <sheetViews>
    <sheetView workbookViewId="0">
      <selection activeCell="E11" sqref="E11"/>
    </sheetView>
  </sheetViews>
  <sheetFormatPr defaultColWidth="9.125" defaultRowHeight="15"/>
  <cols>
    <col min="1" max="1" width="10.125" style="79" customWidth="1"/>
    <col min="2" max="2" width="14.125" style="79" customWidth="1"/>
    <col min="3" max="3" width="19.125" style="79" customWidth="1"/>
    <col min="4" max="4" width="10.875" style="79" customWidth="1"/>
    <col min="5" max="5" width="33.75" style="79" customWidth="1"/>
    <col min="6" max="6" width="9.125" style="79"/>
    <col min="7" max="7" width="40.375" style="79" customWidth="1"/>
    <col min="8" max="8" width="9.125" style="79"/>
    <col min="9" max="9" width="33.25" style="79" customWidth="1"/>
    <col min="10" max="10" width="14.125" style="79" customWidth="1"/>
    <col min="11" max="11" width="24.75" style="79" customWidth="1"/>
    <col min="12" max="12" width="14.375" style="79" customWidth="1"/>
    <col min="13" max="13" width="39" style="79" customWidth="1"/>
    <col min="14" max="16384" width="9.125" style="79"/>
  </cols>
  <sheetData>
    <row r="1" spans="1:13" s="2" customFormat="1" ht="14.4">
      <c r="A1" s="55" t="s">
        <v>0</v>
      </c>
      <c r="B1" s="1" t="s">
        <v>1</v>
      </c>
      <c r="C1" s="1" t="s">
        <v>2</v>
      </c>
      <c r="D1" s="61" t="s">
        <v>770</v>
      </c>
      <c r="E1" s="61" t="s">
        <v>771</v>
      </c>
      <c r="F1" s="61" t="s">
        <v>772</v>
      </c>
      <c r="G1" s="61" t="s">
        <v>773</v>
      </c>
      <c r="H1" s="61" t="s">
        <v>774</v>
      </c>
      <c r="I1" s="61" t="s">
        <v>775</v>
      </c>
      <c r="J1" s="61" t="s">
        <v>776</v>
      </c>
      <c r="K1" s="61" t="s">
        <v>777</v>
      </c>
      <c r="L1" s="61" t="s">
        <v>778</v>
      </c>
      <c r="M1" s="61" t="s">
        <v>779</v>
      </c>
    </row>
    <row r="2" spans="1:13" s="2" customFormat="1" ht="14.4">
      <c r="A2" s="12" t="s">
        <v>375</v>
      </c>
      <c r="B2" s="19" t="str">
        <f>VLOOKUP('[8]國高中組災害應變+社會照顧頒獎表'!$F36,'[8]災害應變(國)'!$1:$1048576,2,0)</f>
        <v>TWJD18041</v>
      </c>
      <c r="C2" s="14" t="str">
        <f>VLOOKUP('[8]國高中組災害應變+社會照顧頒獎表'!$F36,'[8]災害應變(國)'!$1:$1048576,3,0)</f>
        <v>安全智慧門</v>
      </c>
      <c r="D2" s="2" t="str">
        <f>VLOOKUP($B2,工作表2!$A$2:$N$138,5,0)</f>
        <v>王苡珊</v>
      </c>
      <c r="E2" s="2" t="str">
        <f>VLOOKUP($B2,工作表2!$A$2:$N$138,6,0)</f>
        <v>高雄市立陽明國民中學</v>
      </c>
      <c r="F2" s="2" t="str">
        <f>VLOOKUP($B2,工作表2!$A$2:$N$138,7,0)</f>
        <v>莊翌萱</v>
      </c>
      <c r="G2" s="2" t="str">
        <f>VLOOKUP($B2,工作表2!$A$2:$N$138,8,0)</f>
        <v>高雄市立陽明國民中學</v>
      </c>
      <c r="H2" s="2" t="str">
        <f>VLOOKUP($B2,工作表2!$A$2:$N$138,9,0)</f>
        <v>莊翌晨</v>
      </c>
      <c r="I2" s="2" t="str">
        <f>VLOOKUP($B2,工作表2!$A$2:$N$138,10,0)</f>
        <v>高雄市鳳山區文德國民小學</v>
      </c>
      <c r="J2" s="2" t="str">
        <f>VLOOKUP($B2,工作表2!$A$2:$N$138,11,0)</f>
        <v>楊宜倫</v>
      </c>
      <c r="K2" s="2" t="str">
        <f>VLOOKUP($B2,工作表2!$A$2:$N$138,12,0)</f>
        <v>高雄市三民區東光國民小學</v>
      </c>
      <c r="L2" s="2" t="str">
        <f>VLOOKUP($B2,工作表2!$A$2:$N$138,13,0)</f>
        <v>蘇婉婷</v>
      </c>
      <c r="M2" s="2" t="str">
        <f>VLOOKUP($B2,工作表2!$A$2:$N$138,14,0)</f>
        <v>高雄市立陽明國民中學</v>
      </c>
    </row>
    <row r="3" spans="1:13" s="2" customFormat="1" ht="14.4">
      <c r="A3" s="12" t="s">
        <v>375</v>
      </c>
      <c r="B3" s="18" t="str">
        <f>VLOOKUP('[7]國高中組運動育樂+農糧技術頒獎表'!$F38,'[7]農糧技術(國) '!$1:$1048576,2,0)</f>
        <v>TWJF18002</v>
      </c>
      <c r="C3" s="13" t="str">
        <f>VLOOKUP('[7]國高中組運動育樂+農糧技術頒獎表'!$F38,'[7]農糧技術(國) '!$1:$1048576,3,0)</f>
        <v>雞蛋保鮮印章</v>
      </c>
      <c r="D3" s="2" t="str">
        <f>VLOOKUP($B3,工作表2!$A$2:$N$138,5,0)</f>
        <v>久保勇氣</v>
      </c>
      <c r="E3" s="2" t="str">
        <f>VLOOKUP($B3,工作表2!$A$2:$N$138,6,0)</f>
        <v>高雄市立鹽埕國民中學</v>
      </c>
      <c r="F3" s="2" t="str">
        <f>VLOOKUP($B3,工作表2!$A$2:$N$138,7,0)</f>
        <v>洪銘蕙</v>
      </c>
      <c r="G3" s="2" t="str">
        <f>VLOOKUP($B3,工作表2!$A$2:$N$138,8,0)</f>
        <v>高雄市立鹽埕國民中學</v>
      </c>
      <c r="H3" s="2" t="str">
        <f>VLOOKUP($B3,工作表2!$A$2:$N$138,9,0)</f>
        <v>朱培薰</v>
      </c>
      <c r="I3" s="2" t="str">
        <f>VLOOKUP($B3,工作表2!$A$2:$N$138,10,0)</f>
        <v>高雄市立鹽埕國民中學</v>
      </c>
      <c r="J3" s="2" t="str">
        <f>VLOOKUP($B3,工作表2!$A$2:$N$138,11,0)</f>
        <v>董巧琦</v>
      </c>
      <c r="K3" s="2" t="str">
        <f>VLOOKUP($B3,工作表2!$A$2:$N$138,12,0)</f>
        <v>高雄市立鹽埕國民中學</v>
      </c>
      <c r="L3" s="2">
        <f>VLOOKUP($B3,工作表2!$A$2:$N$138,13,0)</f>
        <v>0</v>
      </c>
      <c r="M3" s="2">
        <f>VLOOKUP($B3,工作表2!$A$2:$N$138,14,0)</f>
        <v>0</v>
      </c>
    </row>
    <row r="4" spans="1:13" s="2" customFormat="1" ht="14.4">
      <c r="A4" s="12" t="s">
        <v>375</v>
      </c>
      <c r="B4" s="19" t="str">
        <f>VLOOKUP('[8]國高中組災害應變+社會照顧頒獎表'!$F35,'[8]災害應變(國)'!$1:$1048576,2,0)</f>
        <v>TWJD18032</v>
      </c>
      <c r="C4" s="14" t="str">
        <f>VLOOKUP('[8]國高中組災害應變+社會照顧頒獎表'!$F35,'[8]災害應變(國)'!$1:$1048576,3,0)</f>
        <v>新型式凸面落水頭</v>
      </c>
      <c r="D4" s="2" t="str">
        <f>VLOOKUP($B4,工作表2!$A$2:$N$138,5,0)</f>
        <v>黃郁紋</v>
      </c>
      <c r="E4" s="2" t="str">
        <f>VLOOKUP($B4,工作表2!$A$2:$N$138,6,0)</f>
        <v>國立高雄餐旅大學附屬餐旅高級中等學校</v>
      </c>
      <c r="F4" s="2" t="str">
        <f>VLOOKUP($B4,工作表2!$A$2:$N$138,7,0)</f>
        <v>李秉易</v>
      </c>
      <c r="G4" s="2" t="str">
        <f>VLOOKUP($B4,工作表2!$A$2:$N$138,8,0)</f>
        <v>高雄市立小港國民中學</v>
      </c>
      <c r="H4" s="2" t="str">
        <f>VLOOKUP($B4,工作表2!$A$2:$N$138,9,0)</f>
        <v>蘇筱淩</v>
      </c>
      <c r="I4" s="2" t="str">
        <f>VLOOKUP($B4,工作表2!$A$2:$N$138,10,0)</f>
        <v>國立高雄餐旅大學附屬餐旅高級中等學校</v>
      </c>
      <c r="J4" s="2" t="str">
        <f>VLOOKUP($B4,工作表2!$A$2:$N$138,11,0)</f>
        <v>顏志昌</v>
      </c>
      <c r="K4" s="2" t="str">
        <f>VLOOKUP($B4,工作表2!$A$2:$N$138,12,0)</f>
        <v>高雄市小港區港和國民小學</v>
      </c>
      <c r="L4" s="2" t="str">
        <f>VLOOKUP($B4,工作表2!$A$2:$N$138,13,0)</f>
        <v>潘淑芬</v>
      </c>
      <c r="M4" s="2" t="str">
        <f>VLOOKUP($B4,工作表2!$A$2:$N$138,14,0)</f>
        <v>高雄市小港區港和國民小學</v>
      </c>
    </row>
    <row r="5" spans="1:13" s="2" customFormat="1" ht="14.4">
      <c r="A5" s="21" t="s">
        <v>611</v>
      </c>
      <c r="B5" s="22" t="str">
        <f>VLOOKUP('[7]國高中組運動育樂+農糧技術頒獎表'!$F34,'[7]農糧技術(高)'!$1:$1048576,2,0)</f>
        <v>TWSF18024</v>
      </c>
      <c r="C5" s="20" t="str">
        <f>VLOOKUP('[7]國高中組運動育樂+農糧技術頒獎表'!$F34,'[7]農糧技術(高)'!$1:$1048576,3,0)</f>
        <v>食品保存期限「智慧警報」APP</v>
      </c>
      <c r="D5" s="2" t="str">
        <f>VLOOKUP($B5,工作表3!$A$2:$N$77,5,0)</f>
        <v>殷宜忻</v>
      </c>
      <c r="E5" s="2" t="str">
        <f>VLOOKUP($B5,工作表3!$A$2:$N$77,6,0)</f>
        <v>高雄市立高雄女子高級中學</v>
      </c>
      <c r="F5" s="2">
        <f>VLOOKUP($B5,工作表3!$A$2:$N$138,7,0)</f>
        <v>0</v>
      </c>
      <c r="G5" s="2">
        <f>VLOOKUP($B5,工作表3!$A$2:$N$138,8,0)</f>
        <v>0</v>
      </c>
      <c r="H5" s="2">
        <f>VLOOKUP($B5,工作表3!$A$2:$N$138,9,0)</f>
        <v>0</v>
      </c>
      <c r="I5" s="2">
        <f>VLOOKUP($B5,工作表3!$A$2:$N$138,10,0)</f>
        <v>0</v>
      </c>
      <c r="J5" s="2" t="str">
        <f>VLOOKUP($B5,工作表3!$A$2:$N$138,11,0)</f>
        <v>殷宏良</v>
      </c>
      <c r="K5" s="2" t="str">
        <f>VLOOKUP($B5,工作表3!$A$2:$N$138,12,0)</f>
        <v>高雄市立前金國民中學</v>
      </c>
      <c r="L5" s="2" t="str">
        <f>VLOOKUP($B5,工作表3!$A$2:$N$138,13,0)</f>
        <v>劉玟琳</v>
      </c>
      <c r="M5" s="2" t="str">
        <f>VLOOKUP($B5,工作表3!$A$2:$N$138,14,0)</f>
        <v>高雄市立高雄女子高級中學</v>
      </c>
    </row>
    <row r="6" spans="1:13" s="2" customFormat="1" ht="14.4">
      <c r="A6" s="21" t="s">
        <v>611</v>
      </c>
      <c r="B6" s="22" t="s">
        <v>612</v>
      </c>
      <c r="C6" s="20" t="s">
        <v>613</v>
      </c>
      <c r="D6" s="2" t="str">
        <f>VLOOKUP($B6,工作表3!$A$2:$N$77,5,0)</f>
        <v>林品融</v>
      </c>
      <c r="E6" s="2" t="str">
        <f>VLOOKUP($B6,工作表3!$A$2:$N$77,6,0)</f>
        <v>國立鳳新高級中學</v>
      </c>
      <c r="F6" s="2" t="str">
        <f>VLOOKUP($B6,工作表3!$A$2:$N$138,7,0)</f>
        <v>汪清文</v>
      </c>
      <c r="G6" s="2" t="str">
        <f>VLOOKUP($B6,工作表3!$A$2:$N$138,8,0)</f>
        <v>國立鳳新高級中學</v>
      </c>
      <c r="H6" s="2" t="str">
        <f>VLOOKUP($B6,工作表3!$A$2:$N$138,9,0)</f>
        <v>傅裔修</v>
      </c>
      <c r="I6" s="2" t="str">
        <f>VLOOKUP($B6,工作表3!$A$2:$N$138,10,0)</f>
        <v>國立鳳新高級中學</v>
      </c>
      <c r="J6" s="2" t="str">
        <f>VLOOKUP($B6,工作表3!$A$2:$N$138,11,0)</f>
        <v>吳宛臻</v>
      </c>
      <c r="K6" s="2" t="str">
        <f>VLOOKUP($B6,工作表3!$A$2:$N$138,12,0)</f>
        <v>國立鳳新高級中學</v>
      </c>
      <c r="L6" s="2" t="str">
        <f>VLOOKUP($B6,工作表3!$A$2:$N$138,13,0)</f>
        <v>吳孟婷</v>
      </c>
      <c r="M6" s="2" t="str">
        <f>VLOOKUP($B6,工作表3!$A$2:$N$138,14,0)</f>
        <v>國立鳳新高級中學</v>
      </c>
    </row>
    <row r="7" spans="1:13" s="2" customFormat="1" ht="14.4">
      <c r="A7" s="3" t="s">
        <v>4</v>
      </c>
      <c r="B7" s="4" t="str">
        <f>VLOOKUP([1]國小組安全健康頒獎表!$F36,'[1]安全健康(小)'!$1:$1048576,2,0)</f>
        <v>TWES18142</v>
      </c>
      <c r="C7" s="2" t="str">
        <f>VLOOKUP([1]國小組安全健康頒獎表!$F36,'[1]安全健康(小)'!$1:$1048576,3,0)</f>
        <v>兩用輪子清潔器</v>
      </c>
      <c r="D7" s="77" t="str">
        <f>VLOOKUP($B7,工作表1!$A$2:$N$203,5,0)</f>
        <v>歐宸睿</v>
      </c>
      <c r="E7" s="77" t="str">
        <f>VLOOKUP($B7,工作表1!$A$2:$N$203,6,0)</f>
        <v>高雄市三民區東光國民小學</v>
      </c>
      <c r="F7" s="77" t="str">
        <f>VLOOKUP($B7,工作表1!$A$2:$N$203,7,0)</f>
        <v>歐子嫺</v>
      </c>
      <c r="G7" s="77" t="str">
        <f>VLOOKUP($B7,工作表1!$A$2:$N$203,8,0)</f>
        <v>高雄市三民區東光國民小學</v>
      </c>
      <c r="H7" s="77" t="str">
        <f>VLOOKUP($B7,工作表1!$A$2:$N$203,9,0)</f>
        <v>程楷媞</v>
      </c>
      <c r="I7" s="77" t="str">
        <f>VLOOKUP($B7,工作表1!$A$2:$N$203,10,0)</f>
        <v>高雄市三民區東光國民小學</v>
      </c>
      <c r="J7" s="77" t="str">
        <f>VLOOKUP($B7,工作表1!$A$2:$N$203,11,0)</f>
        <v>楊宜倫</v>
      </c>
      <c r="K7" s="77" t="str">
        <f>VLOOKUP($B7,工作表1!$A$2:$N$203,12,0)</f>
        <v>高雄市三民區東光國民小學</v>
      </c>
      <c r="L7" s="77" t="str">
        <f>VLOOKUP($B7,工作表1!$A$2:$N$203,13,0)</f>
        <v>萬信賢</v>
      </c>
      <c r="M7" s="77" t="str">
        <f>VLOOKUP($B7,工作表1!$A$2:$N$203,14,0)</f>
        <v>高雄市三民區東光國民小學</v>
      </c>
    </row>
    <row r="8" spans="1:13" s="2" customFormat="1" ht="14.4">
      <c r="A8" s="3" t="s">
        <v>4</v>
      </c>
      <c r="B8" s="4" t="str">
        <f>VLOOKUP([1]國小組安全健康頒獎表!$F37,'[1]安全健康(小)'!$1:$1048576,2,0)</f>
        <v>TWES18100</v>
      </c>
      <c r="C8" s="2" t="str">
        <f>VLOOKUP([1]國小組安全健康頒獎表!$F37,'[1]安全健康(小)'!$1:$1048576,3,0)</f>
        <v>無縫垃圾桶</v>
      </c>
      <c r="D8" s="77" t="str">
        <f>VLOOKUP(B8,工作表1!$A$2:$N$203,5,0)</f>
        <v>胡綵玲</v>
      </c>
      <c r="E8" s="77" t="str">
        <f>VLOOKUP($B8,工作表1!$A$2:$N$203,6,0)</f>
        <v>高雄市鳥松區大華國民小學</v>
      </c>
      <c r="F8" s="77" t="str">
        <f>VLOOKUP($B8,工作表1!$A$2:$N$203,7,0)</f>
        <v>蘇宥蓁</v>
      </c>
      <c r="G8" s="77" t="str">
        <f>VLOOKUP($B8,工作表1!$A$2:$N$203,8,0)</f>
        <v>高雄市新興區新興國民小學</v>
      </c>
      <c r="H8" s="77" t="str">
        <f>VLOOKUP($B8,工作表1!$A$2:$N$203,9,0)</f>
        <v>李承懋</v>
      </c>
      <c r="I8" s="77" t="str">
        <f>VLOOKUP($B8,工作表1!$A$2:$N$203,10,0)</f>
        <v>高雄市前鎮區瑞祥國民小學</v>
      </c>
      <c r="J8" s="77" t="str">
        <f>VLOOKUP($B8,工作表1!$A$2:$N$203,11,0)</f>
        <v>曾張義</v>
      </c>
      <c r="K8" s="77" t="str">
        <f>VLOOKUP($B8,工作表1!$A$2:$N$203,12,0)</f>
        <v>三分之一創意工作坊</v>
      </c>
      <c r="L8" s="77" t="str">
        <f>VLOOKUP($B8,工作表1!$A$2:$N$203,13,0)</f>
        <v>王雪珍</v>
      </c>
      <c r="M8" s="77" t="str">
        <f>VLOOKUP($B8,工作表1!$A$2:$N$203,14,0)</f>
        <v>高雄市鳥松區大華國民小學</v>
      </c>
    </row>
    <row r="9" spans="1:13" s="2" customFormat="1" ht="14.4">
      <c r="A9" s="3" t="s">
        <v>4</v>
      </c>
      <c r="B9" s="4" t="str">
        <f>VLOOKUP([1]國小組安全健康頒獎表!$F40,'[1]安全健康(小)'!$1:$1048576,2,0)</f>
        <v>TWES18143</v>
      </c>
      <c r="C9" s="2" t="str">
        <f>VLOOKUP([1]國小組安全健康頒獎表!$F40,'[1]安全健康(小)'!$1:$1048576,3,0)</f>
        <v>方便椅梯</v>
      </c>
      <c r="D9" s="77" t="str">
        <f>VLOOKUP(B9,工作表1!$A$2:$N$203,5,0)</f>
        <v>許嘉宸</v>
      </c>
      <c r="E9" s="77" t="str">
        <f>VLOOKUP($B9,工作表1!$A$2:$N$203,6,0)</f>
        <v>高雄市三民區東光國民小學</v>
      </c>
      <c r="F9" s="77" t="str">
        <f>VLOOKUP($B9,工作表1!$A$2:$N$203,7,0)</f>
        <v>黃聖承</v>
      </c>
      <c r="G9" s="77" t="str">
        <f>VLOOKUP($B9,工作表1!$A$2:$N$203,8,0)</f>
        <v>高雄市三民區東光國民小學</v>
      </c>
      <c r="H9" s="77" t="str">
        <f>VLOOKUP($B9,工作表1!$A$2:$N$203,9,0)</f>
        <v>陳昱翔</v>
      </c>
      <c r="I9" s="77" t="str">
        <f>VLOOKUP($B9,工作表1!$A$2:$N$203,10,0)</f>
        <v>高雄市三民區東光國民小學</v>
      </c>
      <c r="J9" s="77" t="str">
        <f>VLOOKUP($B9,工作表1!$A$2:$N$203,11,0)</f>
        <v>楊宜倫</v>
      </c>
      <c r="K9" s="77" t="str">
        <f>VLOOKUP($B9,工作表1!$A$2:$N$203,12,0)</f>
        <v>高雄市三民區東光國民小學</v>
      </c>
      <c r="L9" s="77" t="str">
        <f>VLOOKUP($B9,工作表1!$A$2:$N$203,13,0)</f>
        <v>莊文昭</v>
      </c>
      <c r="M9" s="77" t="str">
        <f>VLOOKUP($B9,工作表1!$A$2:$N$203,14,0)</f>
        <v>高雄市三民區東光國民小學</v>
      </c>
    </row>
    <row r="10" spans="1:13" s="2" customFormat="1" ht="14.4">
      <c r="A10" s="3" t="s">
        <v>4</v>
      </c>
      <c r="B10" s="4" t="str">
        <f>VLOOKUP([2]國小組運動育樂頒獎表!$F30,'[2]運動育樂(小)'!$1:$1048576,2,0)</f>
        <v>TWEE18048</v>
      </c>
      <c r="C10" s="2" t="str">
        <f>VLOOKUP([2]國小組運動育樂頒獎表!$F30,'[2]運動育樂(小)'!$1:$1048576,3,0)</f>
        <v>傾斜式行李箱</v>
      </c>
      <c r="D10" s="77" t="str">
        <f>VLOOKUP(B10,工作表1!$A$2:$N$203,5,0)</f>
        <v>顏琳</v>
      </c>
      <c r="E10" s="77" t="str">
        <f>VLOOKUP($B10,工作表1!$A$2:$N$203,6,0)</f>
        <v>高雄市三民區東光國民小學</v>
      </c>
      <c r="F10" s="77" t="str">
        <f>VLOOKUP($B10,工作表1!$A$2:$N$203,7,0)</f>
        <v>許庭睿</v>
      </c>
      <c r="G10" s="77" t="str">
        <f>VLOOKUP($B10,工作表1!$A$2:$N$203,8,0)</f>
        <v>臺南市東區東光國民小學</v>
      </c>
      <c r="H10" s="77" t="str">
        <f>VLOOKUP($B10,工作表1!$A$2:$N$203,9,0)</f>
        <v>林軍彥</v>
      </c>
      <c r="I10" s="77" t="str">
        <f>VLOOKUP($B10,工作表1!$A$2:$N$203,10,0)</f>
        <v>高雄市新興區七賢國民小學</v>
      </c>
      <c r="J10" s="77" t="str">
        <f>VLOOKUP($B10,工作表1!$A$2:$N$203,11,0)</f>
        <v>顏志昌</v>
      </c>
      <c r="K10" s="77" t="str">
        <f>VLOOKUP($B10,工作表1!$A$2:$N$203,12,0)</f>
        <v>高雄市小港區港和國民小學</v>
      </c>
      <c r="L10" s="77">
        <f>VLOOKUP($B10,工作表1!$A$2:$N$203,13,0)</f>
        <v>0</v>
      </c>
      <c r="M10" s="77">
        <f>VLOOKUP($B10,工作表1!$A$2:$N$203,14,0)</f>
        <v>0</v>
      </c>
    </row>
    <row r="11" spans="1:13" s="2" customFormat="1" ht="14.4">
      <c r="A11" s="3" t="s">
        <v>4</v>
      </c>
      <c r="B11" s="4" t="s">
        <v>11</v>
      </c>
      <c r="C11" s="2" t="str">
        <f>VLOOKUP('[3]國小組災害應變+社會照顧+農糧技術頒獎表'!$F25,'[3]災害應變(小)'!$1:$1048576,3,0)</f>
        <v>浮力感應式伸縮擋水閥</v>
      </c>
      <c r="D11" s="77" t="str">
        <f>VLOOKUP(B11,工作表1!$A$2:$N$203,5,0)</f>
        <v>陳宇新</v>
      </c>
      <c r="E11" s="77" t="str">
        <f>VLOOKUP($B11,工作表1!$A$2:$N$203,6,0)</f>
        <v>高雄市三民區東光國民小學</v>
      </c>
      <c r="F11" s="77" t="str">
        <f>VLOOKUP($B11,工作表1!$A$2:$N$203,7,0)</f>
        <v>蔡侑穎</v>
      </c>
      <c r="G11" s="77" t="str">
        <f>VLOOKUP($B11,工作表1!$A$2:$N$203,8,0)</f>
        <v>高雄市三民區東光國民小學</v>
      </c>
      <c r="H11" s="77" t="str">
        <f>VLOOKUP($B11,工作表1!$A$2:$N$203,9,0)</f>
        <v>鄭登穎</v>
      </c>
      <c r="I11" s="77" t="str">
        <f>VLOOKUP($B11,工作表1!$A$2:$N$203,10,0)</f>
        <v>高雄市三民區東光國民小學</v>
      </c>
      <c r="J11" s="77" t="str">
        <f>VLOOKUP($B11,工作表1!$A$2:$N$203,11,0)</f>
        <v>陳姳蓁</v>
      </c>
      <c r="K11" s="77" t="str">
        <f>VLOOKUP($B11,工作表1!$A$2:$N$203,12,0)</f>
        <v>高雄市三民區東光國民小學</v>
      </c>
      <c r="L11" s="77" t="str">
        <f>VLOOKUP($B11,工作表1!$A$2:$N$203,13,0)</f>
        <v>楊宜倫</v>
      </c>
      <c r="M11" s="77" t="str">
        <f>VLOOKUP($B11,工作表1!$A$2:$N$203,14,0)</f>
        <v>高雄市三民區東光國民小學</v>
      </c>
    </row>
    <row r="12" spans="1:13" s="2" customFormat="1" ht="14.4">
      <c r="A12" s="3" t="s">
        <v>4</v>
      </c>
      <c r="B12" s="4" t="str">
        <f>VLOOKUP([4]工作表1!$F19,[4]工作表2!$A$2:$W$32,2,0)</f>
        <v>TWET18039</v>
      </c>
      <c r="C12" s="2" t="str">
        <f>VLOOKUP([4]工作表1!$F19,[4]工作表2!$A$2:$W$32,3,0)</f>
        <v>定時餵藥音樂器</v>
      </c>
      <c r="D12" s="77" t="str">
        <f>VLOOKUP(B12,工作表1!$A$2:$N$203,5,0)</f>
        <v>李少博</v>
      </c>
      <c r="E12" s="77" t="str">
        <f>VLOOKUP($B12,工作表1!$A$2:$N$203,6,0)</f>
        <v>高雄市三民區東光國民小學</v>
      </c>
      <c r="F12" s="77" t="str">
        <f>VLOOKUP($B12,工作表1!$A$2:$N$203,7,0)</f>
        <v>陳幰名</v>
      </c>
      <c r="G12" s="77" t="str">
        <f>VLOOKUP($B12,工作表1!$A$2:$N$203,8,0)</f>
        <v>高雄市三民區東光國民小學</v>
      </c>
      <c r="H12" s="77" t="str">
        <f>VLOOKUP($B12,工作表1!$A$2:$N$203,9,0)</f>
        <v>張之瀚</v>
      </c>
      <c r="I12" s="77" t="str">
        <f>VLOOKUP($B12,工作表1!$A$2:$N$203,10,0)</f>
        <v>高雄市三民區東光國民小學</v>
      </c>
      <c r="J12" s="77" t="str">
        <f>VLOOKUP($B12,工作表1!$A$2:$N$203,11,0)</f>
        <v>楊宜倫</v>
      </c>
      <c r="K12" s="77" t="str">
        <f>VLOOKUP($B12,工作表1!$A$2:$N$203,12,0)</f>
        <v>高雄市三民區東光國民小學</v>
      </c>
      <c r="L12" s="77" t="str">
        <f>VLOOKUP($B12,工作表1!$A$2:$N$203,13,0)</f>
        <v>莊文昭</v>
      </c>
      <c r="M12" s="77" t="str">
        <f>VLOOKUP($B12,工作表1!$A$2:$N$203,14,0)</f>
        <v>高雄市三民區東光國民小學</v>
      </c>
    </row>
    <row r="13" spans="1:13" s="2" customFormat="1" ht="14.4">
      <c r="A13" s="3" t="s">
        <v>4</v>
      </c>
      <c r="B13" s="4" t="str">
        <f>VLOOKUP([4]工作表1!$F21,[4]工作表2!$A$2:$W$32,2,0)</f>
        <v>TWET18083</v>
      </c>
      <c r="C13" s="2" t="str">
        <f>VLOOKUP([4]工作表1!$F21,[4]工作表2!$A$2:$W$32,3,0)</f>
        <v>兩用式警示點滴架</v>
      </c>
      <c r="D13" s="77" t="str">
        <f>VLOOKUP(B13,工作表1!$A$2:$N$203,5,0)</f>
        <v>唐湘詒</v>
      </c>
      <c r="E13" s="77" t="str">
        <f>VLOOKUP($B13,工作表1!$A$2:$N$203,6,0)</f>
        <v>高雄市三民區東光國民小學</v>
      </c>
      <c r="F13" s="77" t="str">
        <f>VLOOKUP($B13,工作表1!$A$2:$N$203,7,0)</f>
        <v>陳彥佑</v>
      </c>
      <c r="G13" s="77" t="str">
        <f>VLOOKUP($B13,工作表1!$A$2:$N$203,8,0)</f>
        <v>高雄市三民區東光國民小學</v>
      </c>
      <c r="H13" s="77" t="str">
        <f>VLOOKUP($B13,工作表1!$A$2:$N$203,9,0)</f>
        <v>黃聖承</v>
      </c>
      <c r="I13" s="77" t="str">
        <f>VLOOKUP($B13,工作表1!$A$2:$N$203,10,0)</f>
        <v>高雄市三民區東光國民小學</v>
      </c>
      <c r="J13" s="77" t="str">
        <f>VLOOKUP($B13,工作表1!$A$2:$N$203,11,0)</f>
        <v>楊宜倫</v>
      </c>
      <c r="K13" s="77" t="str">
        <f>VLOOKUP($B13,工作表1!$A$2:$N$203,12,0)</f>
        <v>高雄市三民區東光國民小學</v>
      </c>
      <c r="L13" s="77" t="str">
        <f>VLOOKUP($B13,工作表1!$A$2:$N$203,13,0)</f>
        <v>吳逢碩</v>
      </c>
      <c r="M13" s="77" t="str">
        <f>VLOOKUP($B13,工作表1!$A$2:$N$203,14,0)</f>
        <v>高雄市仁美國小</v>
      </c>
    </row>
    <row r="14" spans="1:13" s="2" customFormat="1" ht="14.4">
      <c r="A14" s="3" t="s">
        <v>4</v>
      </c>
      <c r="B14" s="4" t="str">
        <f>VLOOKUP('[5]國小組綠能科技+社會照顧頒獎表'!$F22,'[5]綠能科技(小)'!$1:$1048576,2,0)</f>
        <v>TWEG18068</v>
      </c>
      <c r="C14" s="2" t="str">
        <f>VLOOKUP('[5]國小組綠能科技+社會照顧頒獎表'!$F22,'[5]綠能科技(小)'!$1:$1048576,3,0)</f>
        <v>家用智慧型水塔</v>
      </c>
      <c r="D14" s="77" t="str">
        <f>VLOOKUP(B14,工作表1!$A$2:$N$203,5,0)</f>
        <v>楊庭瑜</v>
      </c>
      <c r="E14" s="77" t="str">
        <f>VLOOKUP($B14,工作表1!$A$2:$N$203,6,0)</f>
        <v>高雄市左營區福山國民小學</v>
      </c>
      <c r="F14" s="77" t="str">
        <f>VLOOKUP($B14,工作表1!$A$2:$N$203,7,0)</f>
        <v>程品頤</v>
      </c>
      <c r="G14" s="77" t="str">
        <f>VLOOKUP($B14,工作表1!$A$2:$N$203,8,0)</f>
        <v>高雄市左營區福山國民小學</v>
      </c>
      <c r="H14" s="77">
        <f>VLOOKUP($B14,工作表1!$A$2:$N$203,9,0)</f>
        <v>0</v>
      </c>
      <c r="I14" s="77">
        <f>VLOOKUP($B14,工作表1!$A$2:$N$203,10,0)</f>
        <v>0</v>
      </c>
      <c r="J14" s="77" t="str">
        <f>VLOOKUP($B14,工作表1!$A$2:$N$203,11,0)</f>
        <v>楊甯雅</v>
      </c>
      <c r="K14" s="77" t="str">
        <f>VLOOKUP($B14,工作表1!$A$2:$N$203,12,0)</f>
        <v>高雄市左營區福山國民小學</v>
      </c>
      <c r="L14" s="77" t="str">
        <f>VLOOKUP($B14,工作表1!$A$2:$N$203,13,0)</f>
        <v>吳采茜</v>
      </c>
      <c r="M14" s="77" t="str">
        <f>VLOOKUP($B14,工作表1!$A$2:$N$203,14,0)</f>
        <v>高雄市左營區福山國民小學</v>
      </c>
    </row>
    <row r="15" spans="1:13" s="2" customFormat="1" ht="14.4">
      <c r="A15" s="5" t="s">
        <v>13</v>
      </c>
      <c r="B15" s="6" t="str">
        <f>VLOOKUP([1]國小組安全健康頒獎表!$F24,'[1]安全健康(小)'!$1:$1048576,2,0)</f>
        <v>TWES18074</v>
      </c>
      <c r="C15" s="2" t="str">
        <f>VLOOKUP([1]國小組安全健康頒獎表!$F24,'[1]安全健康(小)'!$1:$1048576,3,0)</f>
        <v>多功能隨身攜帶置物架</v>
      </c>
      <c r="D15" s="77" t="str">
        <f>VLOOKUP(B15,工作表1!$A$2:$N$203,5,0)</f>
        <v>黃翊甯</v>
      </c>
      <c r="E15" s="77" t="str">
        <f>VLOOKUP($B15,工作表1!$A$2:$N$203,6,0)</f>
        <v>高雄市三民區東光國民小學</v>
      </c>
      <c r="F15" s="77" t="str">
        <f>VLOOKUP($B15,工作表1!$A$2:$N$203,7,0)</f>
        <v>李承翰</v>
      </c>
      <c r="G15" s="77" t="str">
        <f>VLOOKUP($B15,工作表1!$A$2:$N$203,8,0)</f>
        <v>高雄市三民區東光國民小學</v>
      </c>
      <c r="H15" s="77" t="str">
        <f>VLOOKUP($B15,工作表1!$A$2:$N$203,9,0)</f>
        <v>唐鈺棋</v>
      </c>
      <c r="I15" s="77" t="str">
        <f>VLOOKUP($B15,工作表1!$A$2:$N$203,10,0)</f>
        <v>高雄市三民區東光國民小學</v>
      </c>
      <c r="J15" s="77" t="str">
        <f>VLOOKUP($B15,工作表1!$A$2:$N$203,11,0)</f>
        <v>楊宜倫</v>
      </c>
      <c r="K15" s="77" t="str">
        <f>VLOOKUP($B15,工作表1!$A$2:$N$203,12,0)</f>
        <v>高雄市三民區東光國民小學</v>
      </c>
      <c r="L15" s="77" t="str">
        <f>VLOOKUP($B15,工作表1!$A$2:$N$203,13,0)</f>
        <v>陳美蒨</v>
      </c>
      <c r="M15" s="77" t="str">
        <f>VLOOKUP($B15,工作表1!$A$2:$N$203,14,0)</f>
        <v>高雄市三民區東光國民小學</v>
      </c>
    </row>
    <row r="16" spans="1:13" s="2" customFormat="1" ht="14.4">
      <c r="A16" s="5" t="s">
        <v>13</v>
      </c>
      <c r="B16" s="6" t="str">
        <f>VLOOKUP([1]國小組安全健康頒獎表!$F28,'[1]安全健康(小)'!$1:$1048576,2,0)</f>
        <v>TWES18078</v>
      </c>
      <c r="C16" s="2" t="str">
        <f>VLOOKUP([1]國小組安全健康頒獎表!$F28,'[1]安全健康(小)'!$1:$1048576,3,0)</f>
        <v>全方位安全帽</v>
      </c>
      <c r="D16" s="77" t="str">
        <f>VLOOKUP(B16,工作表1!$A$2:$N$203,5,0)</f>
        <v>楊舜佑</v>
      </c>
      <c r="E16" s="77" t="str">
        <f>VLOOKUP($B16,工作表1!$A$2:$N$203,6,0)</f>
        <v>高雄市三民區東光國民小學</v>
      </c>
      <c r="F16" s="77" t="str">
        <f>VLOOKUP($B16,工作表1!$A$2:$N$203,7,0)</f>
        <v>楊舜程</v>
      </c>
      <c r="G16" s="77" t="str">
        <f>VLOOKUP($B16,工作表1!$A$2:$N$203,8,0)</f>
        <v>高雄市三民區東光國民小學</v>
      </c>
      <c r="H16" s="77" t="str">
        <f>VLOOKUP($B16,工作表1!$A$2:$N$203,9,0)</f>
        <v>陳財源</v>
      </c>
      <c r="I16" s="77" t="str">
        <f>VLOOKUP($B16,工作表1!$A$2:$N$203,10,0)</f>
        <v>高雄市三民區東光國民小學</v>
      </c>
      <c r="J16" s="77" t="str">
        <f>VLOOKUP($B16,工作表1!$A$2:$N$203,11,0)</f>
        <v>楊宜倫</v>
      </c>
      <c r="K16" s="77" t="str">
        <f>VLOOKUP($B16,工作表1!$A$2:$N$203,12,0)</f>
        <v>高雄市三民區東光國民小學</v>
      </c>
      <c r="L16" s="77" t="str">
        <f>VLOOKUP($B16,工作表1!$A$2:$N$203,13,0)</f>
        <v>黃純潔</v>
      </c>
      <c r="M16" s="77" t="str">
        <f>VLOOKUP($B16,工作表1!$A$2:$N$203,14,0)</f>
        <v>高雄市三民區東光國民小學</v>
      </c>
    </row>
    <row r="17" spans="1:13" s="2" customFormat="1" ht="14.4">
      <c r="A17" s="5" t="s">
        <v>13</v>
      </c>
      <c r="B17" s="6" t="str">
        <f>VLOOKUP([1]國小組安全健康頒獎表!$F32,'[1]安全健康(小)'!$1:$1048576,2,0)</f>
        <v>TWES18063</v>
      </c>
      <c r="C17" s="2" t="str">
        <f>VLOOKUP([1]國小組安全健康頒獎表!$F32,'[1]安全健康(小)'!$1:$1048576,3,0)</f>
        <v>垃圾壓縮顯示器</v>
      </c>
      <c r="D17" s="77" t="str">
        <f>VLOOKUP(B17,工作表1!$A$2:$N$203,5,0)</f>
        <v>顏琳</v>
      </c>
      <c r="E17" s="77" t="str">
        <f>VLOOKUP($B17,工作表1!$A$2:$N$203,6,0)</f>
        <v>高雄市三民區東光國民小學</v>
      </c>
      <c r="F17" s="77" t="str">
        <f>VLOOKUP($B17,工作表1!$A$2:$N$203,7,0)</f>
        <v>許庭睿</v>
      </c>
      <c r="G17" s="77" t="str">
        <f>VLOOKUP($B17,工作表1!$A$2:$N$203,8,0)</f>
        <v>臺南市東區東光國民小學</v>
      </c>
      <c r="H17" s="77" t="str">
        <f>VLOOKUP($B17,工作表1!$A$2:$N$203,9,0)</f>
        <v>林軍彥</v>
      </c>
      <c r="I17" s="77" t="str">
        <f>VLOOKUP($B17,工作表1!$A$2:$N$203,10,0)</f>
        <v>高雄市新興區七賢國民小學</v>
      </c>
      <c r="J17" s="77" t="str">
        <f>VLOOKUP($B17,工作表1!$A$2:$N$203,11,0)</f>
        <v>顏志昌</v>
      </c>
      <c r="K17" s="77" t="str">
        <f>VLOOKUP($B17,工作表1!$A$2:$N$203,12,0)</f>
        <v>高雄市小港區港和國民小學</v>
      </c>
      <c r="L17" s="77">
        <f>VLOOKUP($B17,工作表1!$A$2:$N$203,13,0)</f>
        <v>0</v>
      </c>
      <c r="M17" s="77">
        <f>VLOOKUP($B17,工作表1!$A$2:$N$203,14,0)</f>
        <v>0</v>
      </c>
    </row>
    <row r="18" spans="1:13" s="2" customFormat="1" ht="14.4">
      <c r="A18" s="5" t="s">
        <v>13</v>
      </c>
      <c r="B18" s="6" t="s">
        <v>20</v>
      </c>
      <c r="C18" s="2" t="s">
        <v>21</v>
      </c>
      <c r="D18" s="77" t="str">
        <f>VLOOKUP(B18,工作表1!$A$2:$N$203,5,0)</f>
        <v>楊舜佑</v>
      </c>
      <c r="E18" s="77" t="str">
        <f>VLOOKUP($B18,工作表1!$A$2:$N$203,6,0)</f>
        <v>高雄市三民區東光國民小學</v>
      </c>
      <c r="F18" s="77" t="str">
        <f>VLOOKUP($B18,工作表1!$A$2:$N$203,7,0)</f>
        <v>楊舜程</v>
      </c>
      <c r="G18" s="77" t="str">
        <f>VLOOKUP($B18,工作表1!$A$2:$N$203,8,0)</f>
        <v>高雄市三民區東光國民小學</v>
      </c>
      <c r="H18" s="77" t="str">
        <f>VLOOKUP($B18,工作表1!$A$2:$N$203,9,0)</f>
        <v>陳財源</v>
      </c>
      <c r="I18" s="77" t="str">
        <f>VLOOKUP($B18,工作表1!$A$2:$N$203,10,0)</f>
        <v>高雄市三民區東光國民小學</v>
      </c>
      <c r="J18" s="77" t="str">
        <f>VLOOKUP($B18,工作表1!$A$2:$N$203,11,0)</f>
        <v>楊宜倫</v>
      </c>
      <c r="K18" s="77" t="str">
        <f>VLOOKUP($B18,工作表1!$A$2:$N$203,12,0)</f>
        <v>高雄市三民區東光國民小學</v>
      </c>
      <c r="L18" s="77" t="str">
        <f>VLOOKUP($B18,工作表1!$A$2:$N$203,13,0)</f>
        <v>黃純潔</v>
      </c>
      <c r="M18" s="77" t="str">
        <f>VLOOKUP($B18,工作表1!$A$2:$N$203,14,0)</f>
        <v>高雄市三民區東光國民小學</v>
      </c>
    </row>
    <row r="19" spans="1:13" s="2" customFormat="1" ht="14.4">
      <c r="A19" s="5" t="s">
        <v>13</v>
      </c>
      <c r="B19" s="6" t="s">
        <v>22</v>
      </c>
      <c r="C19" s="2" t="s">
        <v>182</v>
      </c>
      <c r="D19" s="77" t="str">
        <f>VLOOKUP(B19,工作表1!$A$2:$N$203,5,0)</f>
        <v>顏琳</v>
      </c>
      <c r="E19" s="77" t="str">
        <f>VLOOKUP($B19,工作表1!$A$2:$N$203,6,0)</f>
        <v>高雄市三民區東光國民小學</v>
      </c>
      <c r="F19" s="77" t="str">
        <f>VLOOKUP($B19,工作表1!$A$2:$N$203,7,0)</f>
        <v>許庭睿</v>
      </c>
      <c r="G19" s="77" t="str">
        <f>VLOOKUP($B19,工作表1!$A$2:$N$203,8,0)</f>
        <v>臺南市東區東光國民小學</v>
      </c>
      <c r="H19" s="77" t="str">
        <f>VLOOKUP($B19,工作表1!$A$2:$N$203,9,0)</f>
        <v>林軍彥</v>
      </c>
      <c r="I19" s="77" t="str">
        <f>VLOOKUP($B19,工作表1!$A$2:$N$203,10,0)</f>
        <v>高雄市新興區七賢國民小學</v>
      </c>
      <c r="J19" s="77" t="str">
        <f>VLOOKUP($B19,工作表1!$A$2:$N$203,11,0)</f>
        <v>顏志昌</v>
      </c>
      <c r="K19" s="77" t="str">
        <f>VLOOKUP($B19,工作表1!$A$2:$N$203,12,0)</f>
        <v>高雄市小港區港和國民小學</v>
      </c>
      <c r="L19" s="77">
        <f>VLOOKUP($B19,工作表1!$A$2:$N$203,13,0)</f>
        <v>0</v>
      </c>
      <c r="M19" s="77">
        <f>VLOOKUP($B19,工作表1!$A$2:$N$203,14,0)</f>
        <v>0</v>
      </c>
    </row>
    <row r="20" spans="1:13" s="2" customFormat="1" ht="14.4">
      <c r="A20" s="5" t="s">
        <v>13</v>
      </c>
      <c r="B20" s="6" t="s">
        <v>31</v>
      </c>
      <c r="C20" s="2" t="s">
        <v>32</v>
      </c>
      <c r="D20" s="77" t="str">
        <f>VLOOKUP(B20,工作表1!$A$2:$N$203,5,0)</f>
        <v>歐宸睿</v>
      </c>
      <c r="E20" s="77" t="str">
        <f>VLOOKUP($B20,工作表1!$A$2:$N$203,6,0)</f>
        <v>高雄市三民區東光國民小學</v>
      </c>
      <c r="F20" s="77" t="str">
        <f>VLOOKUP($B20,工作表1!$A$2:$N$203,7,0)</f>
        <v>姚尚融</v>
      </c>
      <c r="G20" s="77" t="str">
        <f>VLOOKUP($B20,工作表1!$A$2:$N$203,8,0)</f>
        <v>高雄市三民區東光國民小學</v>
      </c>
      <c r="H20" s="77" t="str">
        <f>VLOOKUP($B20,工作表1!$A$2:$N$203,9,0)</f>
        <v>歐子嫺</v>
      </c>
      <c r="I20" s="77" t="str">
        <f>VLOOKUP($B20,工作表1!$A$2:$N$203,10,0)</f>
        <v>高雄市三民區東光國民小學</v>
      </c>
      <c r="J20" s="77" t="str">
        <f>VLOOKUP($B20,工作表1!$A$2:$N$203,11,0)</f>
        <v>楊宜倫</v>
      </c>
      <c r="K20" s="77" t="str">
        <f>VLOOKUP($B20,工作表1!$A$2:$N$203,12,0)</f>
        <v>高雄市三民區東光國民小學</v>
      </c>
      <c r="L20" s="77" t="str">
        <f>VLOOKUP($B20,工作表1!$A$2:$N$203,13,0)</f>
        <v>林慶芳</v>
      </c>
      <c r="M20" s="77" t="str">
        <f>VLOOKUP($B20,工作表1!$A$2:$N$203,14,0)</f>
        <v>高雄市三民區東光國民小學</v>
      </c>
    </row>
    <row r="21" spans="1:13" s="2" customFormat="1" ht="14.4">
      <c r="A21" s="5" t="s">
        <v>13</v>
      </c>
      <c r="B21" s="6" t="s">
        <v>38</v>
      </c>
      <c r="C21" s="2" t="s">
        <v>39</v>
      </c>
      <c r="D21" s="77" t="str">
        <f>VLOOKUP(B21,工作表1!$A$2:$N$203,5,0)</f>
        <v>林妤凡</v>
      </c>
      <c r="E21" s="77" t="str">
        <f>VLOOKUP($B21,工作表1!$A$2:$N$203,6,0)</f>
        <v>高雄市三民區東光國民小學</v>
      </c>
      <c r="F21" s="77" t="str">
        <f>VLOOKUP($B21,工作表1!$A$2:$N$203,7,0)</f>
        <v>蔡少宇</v>
      </c>
      <c r="G21" s="77" t="str">
        <f>VLOOKUP($B21,工作表1!$A$2:$N$203,8,0)</f>
        <v>高雄市三民區東光國民小學</v>
      </c>
      <c r="H21" s="77">
        <f>VLOOKUP($B21,工作表1!$A$2:$N$203,9,0)</f>
        <v>0</v>
      </c>
      <c r="I21" s="77">
        <f>VLOOKUP($B21,工作表1!$A$2:$N$203,10,0)</f>
        <v>0</v>
      </c>
      <c r="J21" s="77" t="str">
        <f>VLOOKUP($B21,工作表1!$A$2:$N$203,11,0)</f>
        <v>莊文昭</v>
      </c>
      <c r="K21" s="77" t="str">
        <f>VLOOKUP($B21,工作表1!$A$2:$N$203,12,0)</f>
        <v>高雄市三民區東光國民小學</v>
      </c>
      <c r="L21" s="77" t="str">
        <f>VLOOKUP($B21,工作表1!$A$2:$N$203,13,0)</f>
        <v>楊宜倫</v>
      </c>
      <c r="M21" s="77" t="str">
        <f>VLOOKUP($B21,工作表1!$A$2:$N$203,14,0)</f>
        <v>高雄市三民區東光國民小學</v>
      </c>
    </row>
    <row r="22" spans="1:13" s="2" customFormat="1" ht="14.4">
      <c r="A22" s="5" t="s">
        <v>13</v>
      </c>
      <c r="B22" s="6" t="s">
        <v>50</v>
      </c>
      <c r="C22" s="2" t="s">
        <v>181</v>
      </c>
      <c r="D22" s="77" t="str">
        <f>VLOOKUP(B22,工作表1!$A$2:$N$203,5,0)</f>
        <v>操玉宸</v>
      </c>
      <c r="E22" s="77" t="str">
        <f>VLOOKUP($B22,工作表1!$A$2:$N$203,6,0)</f>
        <v>高雄市三民區東光國民小學</v>
      </c>
      <c r="F22" s="77" t="str">
        <f>VLOOKUP($B22,工作表1!$A$2:$N$203,7,0)</f>
        <v>操世宸</v>
      </c>
      <c r="G22" s="77" t="str">
        <f>VLOOKUP($B22,工作表1!$A$2:$N$203,8,0)</f>
        <v>高雄市三民區東光國民小學</v>
      </c>
      <c r="H22" s="77" t="str">
        <f>VLOOKUP($B22,工作表1!$A$2:$N$203,9,0)</f>
        <v>吳承桓</v>
      </c>
      <c r="I22" s="77" t="str">
        <f>VLOOKUP($B22,工作表1!$A$2:$N$203,10,0)</f>
        <v>高雄市三民區東光國民小學</v>
      </c>
      <c r="J22" s="77" t="str">
        <f>VLOOKUP($B22,工作表1!$A$2:$N$203,11,0)</f>
        <v>楊宜倫</v>
      </c>
      <c r="K22" s="77" t="str">
        <f>VLOOKUP($B22,工作表1!$A$2:$N$203,12,0)</f>
        <v>高雄市三民區東光國民小學</v>
      </c>
      <c r="L22" s="77" t="str">
        <f>VLOOKUP($B22,工作表1!$A$2:$N$203,13,0)</f>
        <v>王進猷</v>
      </c>
      <c r="M22" s="77" t="str">
        <f>VLOOKUP($B22,工作表1!$A$2:$N$203,14,0)</f>
        <v>高雄市三民區東光國民小學</v>
      </c>
    </row>
    <row r="23" spans="1:13" s="2" customFormat="1" ht="14.4">
      <c r="A23" s="5" t="s">
        <v>13</v>
      </c>
      <c r="B23" s="6" t="s">
        <v>53</v>
      </c>
      <c r="C23" s="2" t="s">
        <v>54</v>
      </c>
      <c r="D23" s="77" t="str">
        <f>VLOOKUP(B23,工作表1!$A$2:$N$203,5,0)</f>
        <v>陳盈泰</v>
      </c>
      <c r="E23" s="77" t="str">
        <f>VLOOKUP($B23,工作表1!$A$2:$N$203,6,0)</f>
        <v>高雄市三民區東光國民小學</v>
      </c>
      <c r="F23" s="77" t="str">
        <f>VLOOKUP($B23,工作表1!$A$2:$N$203,7,0)</f>
        <v>陳盈慎</v>
      </c>
      <c r="G23" s="77" t="str">
        <f>VLOOKUP($B23,工作表1!$A$2:$N$203,8,0)</f>
        <v>高雄市三民區東光國民小學</v>
      </c>
      <c r="H23" s="77" t="str">
        <f>VLOOKUP($B23,工作表1!$A$2:$N$203,9,0)</f>
        <v>劉峻榮</v>
      </c>
      <c r="I23" s="77" t="str">
        <f>VLOOKUP($B23,工作表1!$A$2:$N$203,10,0)</f>
        <v>高雄市三民區東光國民小學</v>
      </c>
      <c r="J23" s="77" t="str">
        <f>VLOOKUP($B23,工作表1!$A$2:$N$203,11,0)</f>
        <v>楊宜倫</v>
      </c>
      <c r="K23" s="77" t="str">
        <f>VLOOKUP($B23,工作表1!$A$2:$N$203,12,0)</f>
        <v>高雄市三民區東光國民小學</v>
      </c>
      <c r="L23" s="77" t="str">
        <f>VLOOKUP($B23,工作表1!$A$2:$N$203,13,0)</f>
        <v>黃純潔</v>
      </c>
      <c r="M23" s="77" t="str">
        <f>VLOOKUP($B23,工作表1!$A$2:$N$203,14,0)</f>
        <v>高雄市三民區東光國民小學</v>
      </c>
    </row>
    <row r="24" spans="1:13" s="2" customFormat="1" ht="14.4">
      <c r="A24" s="5" t="s">
        <v>13</v>
      </c>
      <c r="B24" s="6" t="s">
        <v>57</v>
      </c>
      <c r="C24" s="2" t="s">
        <v>58</v>
      </c>
      <c r="D24" s="77" t="str">
        <f>VLOOKUP(B24,工作表1!$A$2:$N$203,5,0)</f>
        <v>陳幰名</v>
      </c>
      <c r="E24" s="77" t="str">
        <f>VLOOKUP($B24,工作表1!$A$2:$N$203,6,0)</f>
        <v>高雄市三民區東光國民小學</v>
      </c>
      <c r="F24" s="77" t="str">
        <f>VLOOKUP($B24,工作表1!$A$2:$N$203,7,0)</f>
        <v>李少博</v>
      </c>
      <c r="G24" s="77" t="str">
        <f>VLOOKUP($B24,工作表1!$A$2:$N$203,8,0)</f>
        <v>高雄市三民區東光國民小學</v>
      </c>
      <c r="H24" s="77" t="str">
        <f>VLOOKUP($B24,工作表1!$A$2:$N$203,9,0)</f>
        <v>張之綺</v>
      </c>
      <c r="I24" s="77" t="str">
        <f>VLOOKUP($B24,工作表1!$A$2:$N$203,10,0)</f>
        <v>高雄市三民區東光國民小學</v>
      </c>
      <c r="J24" s="77" t="str">
        <f>VLOOKUP($B24,工作表1!$A$2:$N$203,11,0)</f>
        <v>楊宜倫</v>
      </c>
      <c r="K24" s="77" t="str">
        <f>VLOOKUP($B24,工作表1!$A$2:$N$203,12,0)</f>
        <v>高雄市三民區東光國民小學</v>
      </c>
      <c r="L24" s="77" t="str">
        <f>VLOOKUP($B24,工作表1!$A$2:$N$203,13,0)</f>
        <v>黃詩華</v>
      </c>
      <c r="M24" s="77" t="str">
        <f>VLOOKUP($B24,工作表1!$A$2:$N$203,14,0)</f>
        <v>高雄市三民區東光國民小學</v>
      </c>
    </row>
    <row r="25" spans="1:13" s="2" customFormat="1" ht="14.4">
      <c r="A25" s="5" t="s">
        <v>13</v>
      </c>
      <c r="B25" s="6" t="s">
        <v>162</v>
      </c>
      <c r="C25" s="2" t="s">
        <v>163</v>
      </c>
      <c r="D25" s="77" t="str">
        <f>VLOOKUP(B25,工作表1!$A$2:$N$203,5,0)</f>
        <v>王苡蕎</v>
      </c>
      <c r="E25" s="77" t="str">
        <f>VLOOKUP($B25,工作表1!$A$2:$N$203,6,0)</f>
        <v>高雄市三民區東光國民小學</v>
      </c>
      <c r="F25" s="77" t="str">
        <f>VLOOKUP($B25,工作表1!$A$2:$N$203,7,0)</f>
        <v>許超順</v>
      </c>
      <c r="G25" s="77" t="str">
        <f>VLOOKUP($B25,工作表1!$A$2:$N$203,8,0)</f>
        <v>高雄市三民區東光國民小學</v>
      </c>
      <c r="H25" s="77" t="str">
        <f>VLOOKUP($B25,工作表1!$A$2:$N$203,9,0)</f>
        <v>蘇海睿</v>
      </c>
      <c r="I25" s="77" t="str">
        <f>VLOOKUP($B25,工作表1!$A$2:$N$203,10,0)</f>
        <v>高雄市三民區東光國民小學</v>
      </c>
      <c r="J25" s="77" t="str">
        <f>VLOOKUP($B25,工作表1!$A$2:$N$203,11,0)</f>
        <v>楊宜倫</v>
      </c>
      <c r="K25" s="77" t="str">
        <f>VLOOKUP($B25,工作表1!$A$2:$N$203,12,0)</f>
        <v>高雄市三民區東光國民小學</v>
      </c>
      <c r="L25" s="77" t="str">
        <f>VLOOKUP($B25,工作表1!$A$2:$N$203,13,0)</f>
        <v>李欣芸</v>
      </c>
      <c r="M25" s="77" t="str">
        <f>VLOOKUP($B25,工作表1!$A$2:$N$203,14,0)</f>
        <v>高雄市三民區東光國民小學</v>
      </c>
    </row>
    <row r="26" spans="1:13" s="2" customFormat="1" ht="14.4">
      <c r="A26" s="5" t="s">
        <v>13</v>
      </c>
      <c r="B26" s="6" t="str">
        <f>VLOOKUP([1]國小組安全健康頒獎表!$F27,'[1]安全健康(小)'!$1:$1048576,2,0)</f>
        <v>TWES18111</v>
      </c>
      <c r="C26" s="2" t="str">
        <f>VLOOKUP([1]國小組安全健康頒獎表!$F27,'[1]安全健康(小)'!$1:$1048576,3,0)</f>
        <v>抹布隨身帶</v>
      </c>
      <c r="D26" s="77" t="str">
        <f>VLOOKUP(B26,工作表1!$A$2:$N$203,5,0)</f>
        <v>陳姸臻</v>
      </c>
      <c r="E26" s="77" t="str">
        <f>VLOOKUP($B26,工作表1!$A$2:$N$203,6,0)</f>
        <v>高雄市三民區愛國國民小學</v>
      </c>
      <c r="F26" s="77" t="str">
        <f>VLOOKUP($B26,工作表1!$A$2:$N$203,7,0)</f>
        <v>李珈羽</v>
      </c>
      <c r="G26" s="77" t="str">
        <f>VLOOKUP($B26,工作表1!$A$2:$N$203,8,0)</f>
        <v>高雄市三民區愛國國民小學</v>
      </c>
      <c r="H26" s="77" t="str">
        <f>VLOOKUP($B26,工作表1!$A$2:$N$203,9,0)</f>
        <v>陳亮羽</v>
      </c>
      <c r="I26" s="77" t="str">
        <f>VLOOKUP($B26,工作表1!$A$2:$N$203,10,0)</f>
        <v>高雄市三民區愛國國民小學</v>
      </c>
      <c r="J26" s="77" t="str">
        <f>VLOOKUP($B26,工作表1!$A$2:$N$203,11,0)</f>
        <v>陳建良</v>
      </c>
      <c r="K26" s="77" t="str">
        <f>VLOOKUP($B26,工作表1!$A$2:$N$203,12,0)</f>
        <v>高雄市三民區愛國國民小學</v>
      </c>
      <c r="L26" s="77" t="str">
        <f>VLOOKUP($B26,工作表1!$A$2:$N$203,13,0)</f>
        <v>王雅芬</v>
      </c>
      <c r="M26" s="77" t="str">
        <f>VLOOKUP($B26,工作表1!$A$2:$N$203,14,0)</f>
        <v>高雄市三民區愛國國民小學</v>
      </c>
    </row>
    <row r="27" spans="1:13" s="2" customFormat="1" ht="14.4">
      <c r="A27" s="5" t="s">
        <v>13</v>
      </c>
      <c r="B27" s="6" t="s">
        <v>156</v>
      </c>
      <c r="C27" s="2" t="s">
        <v>157</v>
      </c>
      <c r="D27" s="77" t="str">
        <f>VLOOKUP(B27,工作表1!$A$2:$N$203,5,0)</f>
        <v>游在行</v>
      </c>
      <c r="E27" s="77" t="str">
        <f>VLOOKUP($B27,工作表1!$A$2:$N$203,6,0)</f>
        <v>高雄市三民區愛國國民小學</v>
      </c>
      <c r="F27" s="77">
        <f>VLOOKUP($B27,工作表1!$A$2:$N$203,7,0)</f>
        <v>0</v>
      </c>
      <c r="G27" s="77">
        <f>VLOOKUP($B27,工作表1!$A$2:$N$203,8,0)</f>
        <v>0</v>
      </c>
      <c r="H27" s="77">
        <f>VLOOKUP($B27,工作表1!$A$2:$N$203,9,0)</f>
        <v>0</v>
      </c>
      <c r="I27" s="77">
        <f>VLOOKUP($B27,工作表1!$A$2:$N$203,10,0)</f>
        <v>0</v>
      </c>
      <c r="J27" s="77" t="str">
        <f>VLOOKUP($B27,工作表1!$A$2:$N$203,11,0)</f>
        <v>陳建良</v>
      </c>
      <c r="K27" s="77" t="str">
        <f>VLOOKUP($B27,工作表1!$A$2:$N$203,12,0)</f>
        <v>高雄市三民區愛國國民小學</v>
      </c>
      <c r="L27" s="77" t="str">
        <f>VLOOKUP($B27,工作表1!$A$2:$N$203,13,0)</f>
        <v>王雅芬</v>
      </c>
      <c r="M27" s="77" t="str">
        <f>VLOOKUP($B27,工作表1!$A$2:$N$203,14,0)</f>
        <v>高雄市三民區愛國國民小學</v>
      </c>
    </row>
    <row r="28" spans="1:13" s="2" customFormat="1" ht="14.4">
      <c r="A28" s="5" t="s">
        <v>13</v>
      </c>
      <c r="B28" s="6" t="s">
        <v>29</v>
      </c>
      <c r="C28" s="2" t="s">
        <v>30</v>
      </c>
      <c r="D28" s="77" t="str">
        <f>VLOOKUP(B28,工作表1!$A$2:$N$203,5,0)</f>
        <v>吳一鋒</v>
      </c>
      <c r="E28" s="77" t="str">
        <f>VLOOKUP($B28,工作表1!$A$2:$N$203,6,0)</f>
        <v>高雄市左營區福山國民小學</v>
      </c>
      <c r="F28" s="77" t="str">
        <f>VLOOKUP($B28,工作表1!$A$2:$N$203,7,0)</f>
        <v>許幼昕</v>
      </c>
      <c r="G28" s="77" t="str">
        <f>VLOOKUP($B28,工作表1!$A$2:$N$203,8,0)</f>
        <v>高雄市左營區福山國民小學</v>
      </c>
      <c r="H28" s="77" t="str">
        <f>VLOOKUP($B28,工作表1!$A$2:$N$203,9,0)</f>
        <v>吳冠瑩</v>
      </c>
      <c r="I28" s="77" t="str">
        <f>VLOOKUP($B28,工作表1!$A$2:$N$203,10,0)</f>
        <v>高雄市左營區福山國民小學</v>
      </c>
      <c r="J28" s="77" t="str">
        <f>VLOOKUP($B28,工作表1!$A$2:$N$203,11,0)</f>
        <v>楊甯雅</v>
      </c>
      <c r="K28" s="77" t="str">
        <f>VLOOKUP($B28,工作表1!$A$2:$N$203,12,0)</f>
        <v>高雄市左營區福山國民小學</v>
      </c>
      <c r="L28" s="77" t="str">
        <f>VLOOKUP($B28,工作表1!$A$2:$N$203,13,0)</f>
        <v>吳采茜</v>
      </c>
      <c r="M28" s="77" t="str">
        <f>VLOOKUP($B28,工作表1!$A$2:$N$203,14,0)</f>
        <v>高雄市左營區福山國民小學</v>
      </c>
    </row>
    <row r="29" spans="1:13" s="2" customFormat="1" ht="14.4">
      <c r="A29" s="5" t="s">
        <v>13</v>
      </c>
      <c r="B29" s="6" t="str">
        <f>VLOOKUP([1]國小組安全健康頒獎表!$F26,'[1]安全健康(小)'!$1:$1048576,2,0)</f>
        <v>TWES18130</v>
      </c>
      <c r="C29" s="2" t="str">
        <f>VLOOKUP([1]國小組安全健康頒獎表!$F26,'[1]安全健康(小)'!$1:$1048576,3,0)</f>
        <v>防盜雨傘</v>
      </c>
      <c r="D29" s="77" t="str">
        <f>VLOOKUP(B29,工作表1!$A$2:$N$203,5,0)</f>
        <v>陳秉宥</v>
      </c>
      <c r="E29" s="77" t="str">
        <f>VLOOKUP($B29,工作表1!$A$2:$N$203,6,0)</f>
        <v>高雄市前鎮區瑞豐國民小學</v>
      </c>
      <c r="F29" s="77" t="str">
        <f>VLOOKUP($B29,工作表1!$A$2:$N$203,7,0)</f>
        <v>洪嘉鴻</v>
      </c>
      <c r="G29" s="77" t="str">
        <f>VLOOKUP($B29,工作表1!$A$2:$N$203,8,0)</f>
        <v>高雄市前鎮區瑞豐國民小學</v>
      </c>
      <c r="H29" s="77" t="str">
        <f>VLOOKUP($B29,工作表1!$A$2:$N$203,9,0)</f>
        <v>李宥慶</v>
      </c>
      <c r="I29" s="77" t="str">
        <f>VLOOKUP($B29,工作表1!$A$2:$N$203,10,0)</f>
        <v>高雄市前鎮區瑞豐國民小學</v>
      </c>
      <c r="J29" s="77" t="str">
        <f>VLOOKUP($B29,工作表1!$A$2:$N$203,11,0)</f>
        <v>李蕙帆</v>
      </c>
      <c r="K29" s="77" t="str">
        <f>VLOOKUP($B29,工作表1!$A$2:$N$203,12,0)</f>
        <v>高雄市前鎮區瑞豐國民小學</v>
      </c>
      <c r="L29" s="77">
        <f>VLOOKUP($B29,工作表1!$A$2:$N$203,13,0)</f>
        <v>0</v>
      </c>
      <c r="M29" s="77">
        <f>VLOOKUP($B29,工作表1!$A$2:$N$203,14,0)</f>
        <v>0</v>
      </c>
    </row>
    <row r="30" spans="1:13" s="2" customFormat="1" ht="14.4">
      <c r="A30" s="5" t="s">
        <v>13</v>
      </c>
      <c r="B30" s="6" t="str">
        <f>VLOOKUP([1]國小組安全健康頒獎表!$F29,'[1]安全健康(小)'!$1:$1048576,2,0)</f>
        <v>TWES18122</v>
      </c>
      <c r="C30" s="2" t="str">
        <f>VLOOKUP([1]國小組安全健康頒獎表!$F29,'[1]安全健康(小)'!$1:$1048576,3,0)</f>
        <v>拼圖冰敷袋</v>
      </c>
      <c r="D30" s="77" t="str">
        <f>VLOOKUP(B30,工作表1!$A$2:$N$203,5,0)</f>
        <v>紀呈穎</v>
      </c>
      <c r="E30" s="77" t="str">
        <f>VLOOKUP($B30,工作表1!$A$2:$N$203,6,0)</f>
        <v>高雄市新興區大同國民小學</v>
      </c>
      <c r="F30" s="77" t="str">
        <f>VLOOKUP($B30,工作表1!$A$2:$N$203,7,0)</f>
        <v>蘇子尹</v>
      </c>
      <c r="G30" s="77" t="str">
        <f>VLOOKUP($B30,工作表1!$A$2:$N$203,8,0)</f>
        <v>高雄市新興區大同國民小學</v>
      </c>
      <c r="H30" s="77" t="str">
        <f>VLOOKUP($B30,工作表1!$A$2:$N$203,9,0)</f>
        <v>楊騏睿</v>
      </c>
      <c r="I30" s="77" t="str">
        <f>VLOOKUP($B30,工作表1!$A$2:$N$203,10,0)</f>
        <v>高雄市新興區大同國民小學</v>
      </c>
      <c r="J30" s="77" t="str">
        <f>VLOOKUP($B30,工作表1!$A$2:$N$203,11,0)</f>
        <v>鄭鈿樺</v>
      </c>
      <c r="K30" s="77" t="str">
        <f>VLOOKUP($B30,工作表1!$A$2:$N$203,12,0)</f>
        <v>高雄市新興區大同國民小學</v>
      </c>
      <c r="L30" s="77" t="str">
        <f>VLOOKUP($B30,工作表1!$A$2:$N$203,13,0)</f>
        <v>魏汎百</v>
      </c>
      <c r="M30" s="77" t="str">
        <f>VLOOKUP($B30,工作表1!$A$2:$N$203,14,0)</f>
        <v>高雄市新興區大同國民小學</v>
      </c>
    </row>
    <row r="31" spans="1:13" s="2" customFormat="1" ht="14.4">
      <c r="A31" s="5" t="s">
        <v>13</v>
      </c>
      <c r="B31" s="6" t="s">
        <v>158</v>
      </c>
      <c r="C31" s="2" t="s">
        <v>159</v>
      </c>
      <c r="D31" s="77" t="str">
        <f>VLOOKUP(B31,工作表1!$A$2:$N$203,5,0)</f>
        <v>許凱彥</v>
      </c>
      <c r="E31" s="77" t="str">
        <f>VLOOKUP($B31,工作表1!$A$2:$N$203,6,0)</f>
        <v>高雄市楠梓區高雄市楠梓區楠陽國民小學</v>
      </c>
      <c r="F31" s="77">
        <f>VLOOKUP($B31,工作表1!$A$2:$N$203,7,0)</f>
        <v>0</v>
      </c>
      <c r="G31" s="77">
        <f>VLOOKUP($B31,工作表1!$A$2:$N$203,8,0)</f>
        <v>0</v>
      </c>
      <c r="H31" s="77">
        <f>VLOOKUP($B31,工作表1!$A$2:$N$203,9,0)</f>
        <v>0</v>
      </c>
      <c r="I31" s="77">
        <f>VLOOKUP($B31,工作表1!$A$2:$N$203,10,0)</f>
        <v>0</v>
      </c>
      <c r="J31" s="77" t="str">
        <f>VLOOKUP($B31,工作表1!$A$2:$N$203,11,0)</f>
        <v>龔士琦</v>
      </c>
      <c r="K31" s="77" t="str">
        <f>VLOOKUP($B31,工作表1!$A$2:$N$203,12,0)</f>
        <v>高雄市楠陽國小</v>
      </c>
      <c r="L31" s="77" t="str">
        <f>VLOOKUP($B31,工作表1!$A$2:$N$203,13,0)</f>
        <v>李雪因</v>
      </c>
      <c r="M31" s="77" t="str">
        <f>VLOOKUP($B31,工作表1!$A$2:$N$203,14,0)</f>
        <v>高雄市楠陽國小</v>
      </c>
    </row>
    <row r="32" spans="1:13" s="2" customFormat="1" ht="14.4">
      <c r="A32" s="5" t="s">
        <v>13</v>
      </c>
      <c r="B32" s="6" t="s">
        <v>55</v>
      </c>
      <c r="C32" s="2" t="s">
        <v>56</v>
      </c>
      <c r="D32" s="77" t="str">
        <f>VLOOKUP(B32,工作表1!$A$2:$N$203,5,0)</f>
        <v>高啓翔</v>
      </c>
      <c r="E32" s="77" t="str">
        <f>VLOOKUP($B32,工作表1!$A$2:$N$203,6,0)</f>
        <v>高雄市鼓山區中山國民小學</v>
      </c>
      <c r="F32" s="77" t="str">
        <f>VLOOKUP($B32,工作表1!$A$2:$N$203,7,0)</f>
        <v>黃宇瑄</v>
      </c>
      <c r="G32" s="77" t="str">
        <f>VLOOKUP($B32,工作表1!$A$2:$N$203,8,0)</f>
        <v>高雄市鼓山區中山國民小學</v>
      </c>
      <c r="H32" s="77" t="str">
        <f>VLOOKUP($B32,工作表1!$A$2:$N$203,9,0)</f>
        <v>郭閎宇</v>
      </c>
      <c r="I32" s="77" t="str">
        <f>VLOOKUP($B32,工作表1!$A$2:$N$203,10,0)</f>
        <v>高雄市三民區十全國民小學</v>
      </c>
      <c r="J32" s="77" t="str">
        <f>VLOOKUP($B32,工作表1!$A$2:$N$203,11,0)</f>
        <v>王淑玲</v>
      </c>
      <c r="K32" s="77" t="str">
        <f>VLOOKUP($B32,工作表1!$A$2:$N$203,12,0)</f>
        <v>高雄市鼓山區中山國民小學</v>
      </c>
      <c r="L32" s="77" t="str">
        <f>VLOOKUP($B32,工作表1!$A$2:$N$203,13,0)</f>
        <v>黃勝吉</v>
      </c>
      <c r="M32" s="77" t="str">
        <f>VLOOKUP($B32,工作表1!$A$2:$N$203,14,0)</f>
        <v>高雄市鼓山區中山國民小學</v>
      </c>
    </row>
    <row r="33" spans="1:13" s="2" customFormat="1" ht="14.4">
      <c r="A33" s="5" t="s">
        <v>13</v>
      </c>
      <c r="B33" s="6" t="str">
        <f>VLOOKUP([1]國小組安全健康頒獎表!$F33,'[1]安全健康(小)'!$1:$1048576,2,0)</f>
        <v>TWES18045</v>
      </c>
      <c r="C33" s="2" t="str">
        <f>VLOOKUP([1]國小組安全健康頒獎表!$F33,'[1]安全健康(小)'!$1:$1048576,3,0)</f>
        <v>「針」心收集</v>
      </c>
      <c r="D33" s="77" t="str">
        <f>VLOOKUP(B33,工作表1!$A$2:$N$203,5,0)</f>
        <v>游芸溱</v>
      </c>
      <c r="E33" s="77" t="str">
        <f>VLOOKUP($B33,工作表1!$A$2:$N$203,6,0)</f>
        <v>高雄市鼓山區龍華國民小學</v>
      </c>
      <c r="F33" s="77">
        <f>VLOOKUP($B33,工作表1!$A$2:$N$203,7,0)</f>
        <v>0</v>
      </c>
      <c r="G33" s="77">
        <f>VLOOKUP($B33,工作表1!$A$2:$N$203,8,0)</f>
        <v>0</v>
      </c>
      <c r="H33" s="77">
        <f>VLOOKUP($B33,工作表1!$A$2:$N$203,9,0)</f>
        <v>0</v>
      </c>
      <c r="I33" s="77">
        <f>VLOOKUP($B33,工作表1!$A$2:$N$203,10,0)</f>
        <v>0</v>
      </c>
      <c r="J33" s="77" t="str">
        <f>VLOOKUP($B33,工作表1!$A$2:$N$203,11,0)</f>
        <v>歐姿慧</v>
      </c>
      <c r="K33" s="77" t="str">
        <f>VLOOKUP($B33,工作表1!$A$2:$N$203,12,0)</f>
        <v>大自然補習班</v>
      </c>
      <c r="L33" s="77" t="str">
        <f>VLOOKUP($B33,工作表1!$A$2:$N$203,13,0)</f>
        <v>林玉芬</v>
      </c>
      <c r="M33" s="77" t="str">
        <f>VLOOKUP($B33,工作表1!$A$2:$N$203,14,0)</f>
        <v>高雄市鼓山區龍華國小</v>
      </c>
    </row>
    <row r="34" spans="1:13" s="2" customFormat="1" ht="14.4">
      <c r="A34" s="15" t="s">
        <v>379</v>
      </c>
      <c r="B34" s="6" t="s">
        <v>386</v>
      </c>
      <c r="C34" s="2" t="s">
        <v>387</v>
      </c>
      <c r="D34" s="2" t="str">
        <f>VLOOKUP($B34,工作表2!$A$2:$N$138,5,0)</f>
        <v>郭典丞</v>
      </c>
      <c r="E34" s="2" t="str">
        <f>VLOOKUP($B34,工作表2!$A$2:$N$138,6,0)</f>
        <v>高雄市立七賢國民中學</v>
      </c>
      <c r="F34" s="2" t="str">
        <f>VLOOKUP($B34,工作表2!$A$2:$N$138,7,0)</f>
        <v>高啓翔</v>
      </c>
      <c r="G34" s="2" t="str">
        <f>VLOOKUP($B34,工作表2!$A$2:$N$138,8,0)</f>
        <v>高雄市鼓山區中山國民小學</v>
      </c>
      <c r="H34" s="2">
        <f>VLOOKUP($B34,工作表2!$A$2:$N$138,9,0)</f>
        <v>0</v>
      </c>
      <c r="I34" s="2">
        <f>VLOOKUP($B34,工作表2!$A$2:$N$138,10,0)</f>
        <v>0</v>
      </c>
      <c r="J34" s="2" t="str">
        <f>VLOOKUP($B34,工作表2!$A$2:$N$138,11,0)</f>
        <v>楊智安</v>
      </c>
      <c r="K34" s="2" t="str">
        <f>VLOOKUP($B34,工作表2!$A$2:$N$138,12,0)</f>
        <v>高雄市七賢國民中學</v>
      </c>
      <c r="L34" s="2" t="str">
        <f>VLOOKUP($B34,工作表2!$A$2:$N$138,13,0)</f>
        <v>王淑玲</v>
      </c>
      <c r="M34" s="2" t="str">
        <f>VLOOKUP($B34,工作表2!$A$2:$N$138,14,0)</f>
        <v>高雄市鼓山區中山國民小學</v>
      </c>
    </row>
    <row r="35" spans="1:13" s="2" customFormat="1" ht="14.4">
      <c r="A35" s="15" t="s">
        <v>379</v>
      </c>
      <c r="B35" s="6" t="str">
        <f>VLOOKUP('[7]國高中組運動育樂+農糧技術頒獎表'!$F25,'[7]運動育樂(國)'!$1:$1048576,2,0)</f>
        <v>TWJE18120</v>
      </c>
      <c r="C35" s="2" t="str">
        <f>VLOOKUP('[7]國高中組運動育樂+農糧技術頒獎表'!$F25,'[7]運動育樂(國)'!$1:$1048576,3,0)</f>
        <v>拉鍊防爆器</v>
      </c>
      <c r="D35" s="2" t="str">
        <f>VLOOKUP($B35,工作表2!$A$2:$N$138,5,0)</f>
        <v>陳達恩</v>
      </c>
      <c r="E35" s="2" t="str">
        <f>VLOOKUP($B35,工作表2!$A$2:$N$138,6,0)</f>
        <v>高雄市立文山高級中學國民中學部</v>
      </c>
      <c r="F35" s="2" t="str">
        <f>VLOOKUP($B35,工作表2!$A$2:$N$138,7,0)</f>
        <v>蔡承翰</v>
      </c>
      <c r="G35" s="2" t="str">
        <f>VLOOKUP($B35,工作表2!$A$2:$N$138,8,0)</f>
        <v>高雄市立文山高級中學國民中學部</v>
      </c>
      <c r="H35" s="2" t="str">
        <f>VLOOKUP($B35,工作表2!$A$2:$N$138,9,0)</f>
        <v>雷盛凱</v>
      </c>
      <c r="I35" s="2" t="str">
        <f>VLOOKUP($B35,工作表2!$A$2:$N$138,10,0)</f>
        <v>高雄市立文山高級中學國民中學部</v>
      </c>
      <c r="J35" s="2" t="str">
        <f>VLOOKUP($B35,工作表2!$A$2:$N$138,11,0)</f>
        <v>柯麗妃</v>
      </c>
      <c r="K35" s="2" t="str">
        <f>VLOOKUP($B35,工作表2!$A$2:$N$138,12,0)</f>
        <v>高雄市立文山高級中學</v>
      </c>
      <c r="L35" s="2" t="str">
        <f>VLOOKUP($B35,工作表2!$A$2:$N$138,13,0)</f>
        <v>翁雅琦</v>
      </c>
      <c r="M35" s="2" t="str">
        <f>VLOOKUP($B35,工作表2!$A$2:$N$138,14,0)</f>
        <v>高雄市立文山高級中學</v>
      </c>
    </row>
    <row r="36" spans="1:13" s="2" customFormat="1" ht="14.4">
      <c r="A36" s="15" t="s">
        <v>379</v>
      </c>
      <c r="B36" s="6" t="s">
        <v>426</v>
      </c>
      <c r="C36" s="2" t="s">
        <v>427</v>
      </c>
      <c r="D36" s="2" t="str">
        <f>VLOOKUP($B36,工作表2!$A$2:$N$138,5,0)</f>
        <v>何希桐</v>
      </c>
      <c r="E36" s="2" t="str">
        <f>VLOOKUP($B36,工作表2!$A$2:$N$138,6,0)</f>
        <v>高雄市立光華國民中學</v>
      </c>
      <c r="F36" s="2" t="str">
        <f>VLOOKUP($B36,工作表2!$A$2:$N$138,7,0)</f>
        <v>何希璇</v>
      </c>
      <c r="G36" s="2" t="str">
        <f>VLOOKUP($B36,工作表2!$A$2:$N$138,8,0)</f>
        <v>高雄市苓雅區四維國民小學</v>
      </c>
      <c r="H36" s="2" t="str">
        <f>VLOOKUP($B36,工作表2!$A$2:$N$138,9,0)</f>
        <v>何希衡</v>
      </c>
      <c r="I36" s="2" t="str">
        <f>VLOOKUP($B36,工作表2!$A$2:$N$138,10,0)</f>
        <v>高雄市苓雅區四維國民小學</v>
      </c>
      <c r="J36" s="2" t="str">
        <f>VLOOKUP($B36,工作表2!$A$2:$N$138,11,0)</f>
        <v>曾張義</v>
      </c>
      <c r="K36" s="2" t="str">
        <f>VLOOKUP($B36,工作表2!$A$2:$N$138,12,0)</f>
        <v>三分之一創意工作坊</v>
      </c>
      <c r="L36" s="2" t="str">
        <f>VLOOKUP($B36,工作表2!$A$2:$N$138,13,0)</f>
        <v>吳素月</v>
      </c>
      <c r="M36" s="2" t="str">
        <f>VLOOKUP($B36,工作表2!$A$2:$N$138,14,0)</f>
        <v>高雄市立光華國民中學</v>
      </c>
    </row>
    <row r="37" spans="1:13" s="2" customFormat="1" ht="14.4">
      <c r="A37" s="15" t="s">
        <v>379</v>
      </c>
      <c r="B37" s="6" t="s">
        <v>404</v>
      </c>
      <c r="C37" s="2" t="s">
        <v>405</v>
      </c>
      <c r="D37" s="2" t="str">
        <f>VLOOKUP($B37,工作表2!$A$2:$N$138,5,0)</f>
        <v>陳咨螢</v>
      </c>
      <c r="E37" s="2" t="str">
        <f>VLOOKUP($B37,工作表2!$A$2:$N$138,6,0)</f>
        <v>高雄市立前金國民中學</v>
      </c>
      <c r="F37" s="2" t="str">
        <f>VLOOKUP($B37,工作表2!$A$2:$N$138,7,0)</f>
        <v>莊書萍</v>
      </c>
      <c r="G37" s="2" t="str">
        <f>VLOOKUP($B37,工作表2!$A$2:$N$138,8,0)</f>
        <v>高雄市立前金國民中學</v>
      </c>
      <c r="H37" s="2">
        <f>VLOOKUP($B37,工作表2!$A$2:$N$138,9,0)</f>
        <v>0</v>
      </c>
      <c r="I37" s="2">
        <f>VLOOKUP($B37,工作表2!$A$2:$N$138,10,0)</f>
        <v>0</v>
      </c>
      <c r="J37" s="2" t="str">
        <f>VLOOKUP($B37,工作表2!$A$2:$N$138,11,0)</f>
        <v>殷宏良</v>
      </c>
      <c r="K37" s="2" t="str">
        <f>VLOOKUP($B37,工作表2!$A$2:$N$138,12,0)</f>
        <v>高雄市立前金國民中學</v>
      </c>
      <c r="L37" s="2">
        <f>VLOOKUP($B37,工作表2!$A$2:$N$138,13,0)</f>
        <v>0</v>
      </c>
      <c r="M37" s="2">
        <f>VLOOKUP($B37,工作表2!$A$2:$N$138,14,0)</f>
        <v>0</v>
      </c>
    </row>
    <row r="38" spans="1:13" s="2" customFormat="1" ht="14.4">
      <c r="A38" s="15" t="s">
        <v>379</v>
      </c>
      <c r="B38" s="6" t="s">
        <v>382</v>
      </c>
      <c r="C38" s="2" t="s">
        <v>383</v>
      </c>
      <c r="D38" s="2" t="str">
        <f>VLOOKUP($B38,工作表2!$A$2:$N$138,5,0)</f>
        <v>顏伯丞</v>
      </c>
      <c r="E38" s="2" t="str">
        <f>VLOOKUP($B38,工作表2!$A$2:$N$138,6,0)</f>
        <v>高雄市立陽明國民中學</v>
      </c>
      <c r="F38" s="2" t="str">
        <f>VLOOKUP($B38,工作表2!$A$2:$N$138,7,0)</f>
        <v>姜承妤</v>
      </c>
      <c r="G38" s="2" t="str">
        <f>VLOOKUP($B38,工作表2!$A$2:$N$138,8,0)</f>
        <v>高雄市立陽明國民中學</v>
      </c>
      <c r="H38" s="2" t="str">
        <f>VLOOKUP($B38,工作表2!$A$2:$N$138,9,0)</f>
        <v>陳紫瑤</v>
      </c>
      <c r="I38" s="2" t="str">
        <f>VLOOKUP($B38,工作表2!$A$2:$N$138,10,0)</f>
        <v>高雄市立文山高級中學國民中學部</v>
      </c>
      <c r="J38" s="2" t="str">
        <f>VLOOKUP($B38,工作表2!$A$2:$N$138,11,0)</f>
        <v>柯麗妃</v>
      </c>
      <c r="K38" s="2" t="str">
        <f>VLOOKUP($B38,工作表2!$A$2:$N$138,12,0)</f>
        <v>高雄市立文山高級中學</v>
      </c>
      <c r="L38" s="2" t="str">
        <f>VLOOKUP($B38,工作表2!$A$2:$N$138,13,0)</f>
        <v>蔡淑芬</v>
      </c>
      <c r="M38" s="2" t="str">
        <f>VLOOKUP($B38,工作表2!$A$2:$N$138,14,0)</f>
        <v>高雄市立文山高級中學</v>
      </c>
    </row>
    <row r="39" spans="1:13" s="2" customFormat="1" ht="14.4">
      <c r="A39" s="15" t="s">
        <v>379</v>
      </c>
      <c r="B39" s="6" t="s">
        <v>402</v>
      </c>
      <c r="C39" s="2" t="s">
        <v>403</v>
      </c>
      <c r="D39" s="2" t="str">
        <f>VLOOKUP($B39,工作表2!$A$2:$N$138,5,0)</f>
        <v>李采霓</v>
      </c>
      <c r="E39" s="2" t="str">
        <f>VLOOKUP($B39,工作表2!$A$2:$N$138,6,0)</f>
        <v>高雄市立福誠高級中學-國民中學部</v>
      </c>
      <c r="F39" s="2">
        <f>VLOOKUP($B39,工作表2!$A$2:$N$138,7,0)</f>
        <v>0</v>
      </c>
      <c r="G39" s="2">
        <f>VLOOKUP($B39,工作表2!$A$2:$N$138,8,0)</f>
        <v>0</v>
      </c>
      <c r="H39" s="2">
        <f>VLOOKUP($B39,工作表2!$A$2:$N$138,9,0)</f>
        <v>0</v>
      </c>
      <c r="I39" s="2">
        <f>VLOOKUP($B39,工作表2!$A$2:$N$138,10,0)</f>
        <v>0</v>
      </c>
      <c r="J39" s="2" t="str">
        <f>VLOOKUP($B39,工作表2!$A$2:$N$138,11,0)</f>
        <v>曾張義</v>
      </c>
      <c r="K39" s="2" t="str">
        <f>VLOOKUP($B39,工作表2!$A$2:$N$138,12,0)</f>
        <v>三分之一創意工作坊</v>
      </c>
      <c r="L39" s="2" t="str">
        <f>VLOOKUP($B39,工作表2!$A$2:$N$138,13,0)</f>
        <v>朱建華</v>
      </c>
      <c r="M39" s="2" t="str">
        <f>VLOOKUP($B39,工作表2!$A$2:$N$138,14,0)</f>
        <v>高雄市立福誠高級中學</v>
      </c>
    </row>
    <row r="40" spans="1:13" s="2" customFormat="1" ht="14.4">
      <c r="A40" s="15" t="s">
        <v>379</v>
      </c>
      <c r="B40" s="6" t="s">
        <v>406</v>
      </c>
      <c r="C40" s="2" t="s">
        <v>407</v>
      </c>
      <c r="D40" s="2" t="str">
        <f>VLOOKUP($B40,工作表2!$A$2:$N$138,5,0)</f>
        <v>黃姿穎</v>
      </c>
      <c r="E40" s="2" t="str">
        <f>VLOOKUP($B40,工作表2!$A$2:$N$138,6,0)</f>
        <v>高雄市立鹽埕國民中學</v>
      </c>
      <c r="F40" s="2" t="str">
        <f>VLOOKUP($B40,工作表2!$A$2:$N$138,7,0)</f>
        <v>劉明瑜</v>
      </c>
      <c r="G40" s="2" t="str">
        <f>VLOOKUP($B40,工作表2!$A$2:$N$138,8,0)</f>
        <v>高雄市立鹽埕國民中學</v>
      </c>
      <c r="H40" s="2" t="str">
        <f>VLOOKUP($B40,工作表2!$A$2:$N$138,9,0)</f>
        <v>洪銘蕙</v>
      </c>
      <c r="I40" s="2" t="str">
        <f>VLOOKUP($B40,工作表2!$A$2:$N$138,10,0)</f>
        <v>高雄市立鹽埕國民中學</v>
      </c>
      <c r="J40" s="2" t="str">
        <f>VLOOKUP($B40,工作表2!$A$2:$N$138,11,0)</f>
        <v>董巧琦</v>
      </c>
      <c r="K40" s="2" t="str">
        <f>VLOOKUP($B40,工作表2!$A$2:$N$138,12,0)</f>
        <v>高雄市立鹽埕國民中學</v>
      </c>
      <c r="L40" s="2">
        <f>VLOOKUP($B40,工作表2!$A$2:$N$138,13,0)</f>
        <v>0</v>
      </c>
      <c r="M40" s="2">
        <f>VLOOKUP($B40,工作表2!$A$2:$N$138,14,0)</f>
        <v>0</v>
      </c>
    </row>
    <row r="41" spans="1:13" s="2" customFormat="1" ht="14.4">
      <c r="A41" s="5" t="s">
        <v>626</v>
      </c>
      <c r="B41" s="6" t="s">
        <v>643</v>
      </c>
      <c r="C41" s="2" t="s">
        <v>644</v>
      </c>
      <c r="D41" s="2" t="str">
        <f>VLOOKUP($B41,工作表3!$A$2:$N$77,5,0)</f>
        <v>吳柏蓁</v>
      </c>
      <c r="E41" s="2" t="str">
        <f>VLOOKUP($B41,工作表3!$A$2:$N$77,6,0)</f>
        <v>高雄市立文山高級中學</v>
      </c>
      <c r="F41" s="2" t="str">
        <f>VLOOKUP($B41,工作表3!$A$2:$N$138,7,0)</f>
        <v>蘇芸騏</v>
      </c>
      <c r="G41" s="2" t="str">
        <f>VLOOKUP($B41,工作表3!$A$2:$N$138,8,0)</f>
        <v>高雄市立文山高級中學</v>
      </c>
      <c r="H41" s="2" t="str">
        <f>VLOOKUP($B41,工作表3!$A$2:$N$138,9,0)</f>
        <v>陳萱</v>
      </c>
      <c r="I41" s="2" t="str">
        <f>VLOOKUP($B41,工作表3!$A$2:$N$138,10,0)</f>
        <v>高雄市立文山高級中學</v>
      </c>
      <c r="J41" s="2" t="str">
        <f>VLOOKUP($B41,工作表3!$A$2:$N$138,11,0)</f>
        <v>柯麗妃</v>
      </c>
      <c r="K41" s="2" t="str">
        <f>VLOOKUP($B41,工作表3!$A$2:$N$138,12,0)</f>
        <v>高雄市立文山高級中學</v>
      </c>
      <c r="L41" s="2" t="str">
        <f>VLOOKUP($B41,工作表3!$A$2:$N$138,13,0)</f>
        <v>翁雅琦</v>
      </c>
      <c r="M41" s="2" t="str">
        <f>VLOOKUP($B41,工作表3!$A$2:$N$138,14,0)</f>
        <v>高雄市立文山高級中學</v>
      </c>
    </row>
    <row r="42" spans="1:13" s="2" customFormat="1" ht="14.4">
      <c r="A42" s="5" t="s">
        <v>626</v>
      </c>
      <c r="B42" s="6" t="s">
        <v>629</v>
      </c>
      <c r="C42" s="2" t="s">
        <v>630</v>
      </c>
      <c r="D42" s="2" t="str">
        <f>VLOOKUP($B42,工作表3!$A$2:$N$77,5,0)</f>
        <v>呂竣錡</v>
      </c>
      <c r="E42" s="2" t="str">
        <f>VLOOKUP($B42,工作表3!$A$2:$N$77,6,0)</f>
        <v>高雄市私立道明高級中學</v>
      </c>
      <c r="F42" s="2" t="str">
        <f>VLOOKUP($B42,工作表3!$A$2:$N$138,7,0)</f>
        <v>何暠哲</v>
      </c>
      <c r="G42" s="2" t="str">
        <f>VLOOKUP($B42,工作表3!$A$2:$N$138,8,0)</f>
        <v>高雄市私立道明高級中學</v>
      </c>
      <c r="H42" s="2">
        <f>VLOOKUP($B42,工作表3!$A$2:$N$138,9,0)</f>
        <v>0</v>
      </c>
      <c r="I42" s="2">
        <f>VLOOKUP($B42,工作表3!$A$2:$N$138,10,0)</f>
        <v>0</v>
      </c>
      <c r="J42" s="2" t="str">
        <f>VLOOKUP($B42,工作表3!$A$2:$N$138,11,0)</f>
        <v>曾張義</v>
      </c>
      <c r="K42" s="2" t="str">
        <f>VLOOKUP($B42,工作表3!$A$2:$N$138,12,0)</f>
        <v>三分之一創意工作坊</v>
      </c>
      <c r="L42" s="2">
        <f>VLOOKUP($B42,工作表3!$A$2:$N$138,13,0)</f>
        <v>0</v>
      </c>
      <c r="M42" s="2">
        <f>VLOOKUP($B42,工作表3!$A$2:$N$138,14,0)</f>
        <v>0</v>
      </c>
    </row>
    <row r="43" spans="1:13" s="2" customFormat="1" ht="14.4">
      <c r="A43" s="5" t="s">
        <v>626</v>
      </c>
      <c r="B43" s="6" t="s">
        <v>627</v>
      </c>
      <c r="C43" s="2" t="s">
        <v>628</v>
      </c>
      <c r="D43" s="2" t="str">
        <f>VLOOKUP($B43,工作表3!$A$2:$N$77,5,0)</f>
        <v>施承佑</v>
      </c>
      <c r="E43" s="2" t="str">
        <f>VLOOKUP($B43,工作表3!$A$2:$N$77,6,0)</f>
        <v>高雄市道明中學</v>
      </c>
      <c r="F43" s="2" t="str">
        <f>VLOOKUP($B43,工作表3!$A$2:$N$138,7,0)</f>
        <v>張薰尹</v>
      </c>
      <c r="G43" s="2" t="str">
        <f>VLOOKUP($B43,工作表3!$A$2:$N$138,8,0)</f>
        <v>高雄女中</v>
      </c>
      <c r="H43" s="2">
        <f>VLOOKUP($B43,工作表3!$A$2:$N$138,9,0)</f>
        <v>0</v>
      </c>
      <c r="I43" s="2">
        <f>VLOOKUP($B43,工作表3!$A$2:$N$138,10,0)</f>
        <v>0</v>
      </c>
      <c r="J43" s="2" t="str">
        <f>VLOOKUP($B43,工作表3!$A$2:$N$138,11,0)</f>
        <v>張家慶</v>
      </c>
      <c r="K43" s="2" t="str">
        <f>VLOOKUP($B43,工作表3!$A$2:$N$138,12,0)</f>
        <v>高雄市三民區愛國國民小學</v>
      </c>
      <c r="L43" s="2" t="str">
        <f>VLOOKUP($B43,工作表3!$A$2:$N$138,13,0)</f>
        <v>曹秀美</v>
      </c>
      <c r="M43" s="2" t="str">
        <f>VLOOKUP($B43,工作表3!$A$2:$N$138,14,0)</f>
        <v>高雄市三民區愛國國民小學</v>
      </c>
    </row>
    <row r="44" spans="1:13" s="2" customFormat="1" ht="14.4">
      <c r="A44" s="5" t="s">
        <v>626</v>
      </c>
      <c r="B44" s="23" t="str">
        <f>VLOOKUP([6]國高中組安全健康頒獎表!$F34,'[6]安全健康(高)'!$1:$1048576,2,0)</f>
        <v>TWSS18097</v>
      </c>
      <c r="C44" s="20" t="str">
        <f>VLOOKUP([6]國高中組安全健康頒獎表!$F34,'[6]安全健康(高)'!$1:$1048576,3,0)</f>
        <v>乾濕環保集中器</v>
      </c>
      <c r="D44" s="2" t="str">
        <f>VLOOKUP($B44,工作表3!$A$2:$N$77,5,0)</f>
        <v>蔣岳甫</v>
      </c>
      <c r="E44" s="2" t="str">
        <f>VLOOKUP($B44,工作表3!$A$2:$N$77,6,0)</f>
        <v>高雄美國學校</v>
      </c>
      <c r="F44" s="2" t="str">
        <f>VLOOKUP($B44,工作表3!$A$2:$N$138,7,0)</f>
        <v>蔣岳叡</v>
      </c>
      <c r="G44" s="2" t="str">
        <f>VLOOKUP($B44,工作表3!$A$2:$N$138,8,0)</f>
        <v>高雄市私立義大國際高級中學</v>
      </c>
      <c r="H44" s="2">
        <f>VLOOKUP($B44,工作表3!$A$2:$N$138,9,0)</f>
        <v>0</v>
      </c>
      <c r="I44" s="2">
        <f>VLOOKUP($B44,工作表3!$A$2:$N$138,10,0)</f>
        <v>0</v>
      </c>
      <c r="J44" s="2" t="str">
        <f>VLOOKUP($B44,工作表3!$A$2:$N$138,11,0)</f>
        <v>曾張義</v>
      </c>
      <c r="K44" s="2" t="str">
        <f>VLOOKUP($B44,工作表3!$A$2:$N$138,12,0)</f>
        <v>三分之一創意工作坊</v>
      </c>
      <c r="L44" s="2">
        <f>VLOOKUP($B44,工作表3!$A$2:$N$138,13,0)</f>
        <v>0</v>
      </c>
      <c r="M44" s="2">
        <f>VLOOKUP($B44,工作表3!$A$2:$N$138,14,0)</f>
        <v>0</v>
      </c>
    </row>
    <row r="45" spans="1:13" s="2" customFormat="1" ht="14.4">
      <c r="A45" s="5" t="s">
        <v>626</v>
      </c>
      <c r="B45" s="23" t="str">
        <f>VLOOKUP([6]國高中組安全健康頒獎表!$F33,'[6]安全健康(高)'!$1:$1048576,2,0)</f>
        <v>TWSS18070</v>
      </c>
      <c r="C45" s="20" t="str">
        <f>VLOOKUP([6]國高中組安全健康頒獎表!$F33,'[6]安全健康(高)'!$1:$1048576,3,0)</f>
        <v>多功能整合刀具組</v>
      </c>
      <c r="D45" s="2" t="str">
        <f>VLOOKUP($B45,工作表3!$A$2:$N$77,5,0)</f>
        <v>柯侑辰</v>
      </c>
      <c r="E45" s="2" t="str">
        <f>VLOOKUP($B45,工作表3!$A$2:$N$77,6,0)</f>
        <v>國立鳳新高級中學</v>
      </c>
      <c r="F45" s="2" t="str">
        <f>VLOOKUP($B45,工作表3!$A$2:$N$138,7,0)</f>
        <v>呂光偉</v>
      </c>
      <c r="G45" s="2" t="str">
        <f>VLOOKUP($B45,工作表3!$A$2:$N$138,8,0)</f>
        <v>國立鳳新高級中學</v>
      </c>
      <c r="H45" s="2" t="str">
        <f>VLOOKUP($B45,工作表3!$A$2:$N$138,9,0)</f>
        <v>簡佑穎</v>
      </c>
      <c r="I45" s="2" t="str">
        <f>VLOOKUP($B45,工作表3!$A$2:$N$138,10,0)</f>
        <v>國立鳳新高級中學</v>
      </c>
      <c r="J45" s="2" t="str">
        <f>VLOOKUP($B45,工作表3!$A$2:$N$138,11,0)</f>
        <v>吳宛臻</v>
      </c>
      <c r="K45" s="2" t="str">
        <f>VLOOKUP($B45,工作表3!$A$2:$N$138,12,0)</f>
        <v>國立鳳新高級中學</v>
      </c>
      <c r="L45" s="2" t="str">
        <f>VLOOKUP($B45,工作表3!$A$2:$N$138,13,0)</f>
        <v>吳孟婷</v>
      </c>
      <c r="M45" s="2" t="str">
        <f>VLOOKUP($B45,工作表3!$A$2:$N$138,14,0)</f>
        <v>國立鳳新高級中學</v>
      </c>
    </row>
    <row r="46" spans="1:13" s="2" customFormat="1" ht="14.4">
      <c r="A46" s="5" t="s">
        <v>626</v>
      </c>
      <c r="B46" s="6" t="s">
        <v>631</v>
      </c>
      <c r="C46" s="2" t="s">
        <v>632</v>
      </c>
      <c r="D46" s="2" t="str">
        <f>VLOOKUP($B46,工作表3!$A$2:$N$77,5,0)</f>
        <v>汪清文</v>
      </c>
      <c r="E46" s="2" t="str">
        <f>VLOOKUP($B46,工作表3!$A$2:$N$77,6,0)</f>
        <v>國立鳳新高級中學</v>
      </c>
      <c r="F46" s="2" t="str">
        <f>VLOOKUP($B46,工作表3!$A$2:$N$138,7,0)</f>
        <v>阮智欽</v>
      </c>
      <c r="G46" s="2" t="str">
        <f>VLOOKUP($B46,工作表3!$A$2:$N$138,8,0)</f>
        <v>國立鳳新高級中學</v>
      </c>
      <c r="H46" s="2" t="str">
        <f>VLOOKUP($B46,工作表3!$A$2:$N$138,9,0)</f>
        <v>沈柏亨</v>
      </c>
      <c r="I46" s="2" t="str">
        <f>VLOOKUP($B46,工作表3!$A$2:$N$138,10,0)</f>
        <v>國立鳳新高級中學</v>
      </c>
      <c r="J46" s="2" t="str">
        <f>VLOOKUP($B46,工作表3!$A$2:$N$138,11,0)</f>
        <v>吳宛臻</v>
      </c>
      <c r="K46" s="2" t="str">
        <f>VLOOKUP($B46,工作表3!$A$2:$N$138,12,0)</f>
        <v>國立鳳新高級中學</v>
      </c>
      <c r="L46" s="2" t="str">
        <f>VLOOKUP($B46,工作表3!$A$2:$N$138,13,0)</f>
        <v>吳孟婷</v>
      </c>
      <c r="M46" s="2" t="str">
        <f>VLOOKUP($B46,工作表3!$A$2:$N$138,14,0)</f>
        <v>國立鳳新高級中學</v>
      </c>
    </row>
    <row r="47" spans="1:13" s="2" customFormat="1" ht="14.4">
      <c r="A47" s="8" t="s">
        <v>62</v>
      </c>
      <c r="B47" s="78" t="s">
        <v>71</v>
      </c>
      <c r="C47" s="2" t="s">
        <v>72</v>
      </c>
      <c r="D47" s="77" t="str">
        <f>VLOOKUP(B47,工作表1!$A$2:$N$203,5,0)</f>
        <v>洪佑閔</v>
      </c>
      <c r="E47" s="77" t="str">
        <f>VLOOKUP($B47,工作表1!$A$2:$N$203,6,0)</f>
        <v>高雄市三民區東光國民小學</v>
      </c>
      <c r="F47" s="77" t="str">
        <f>VLOOKUP($B47,工作表1!$A$2:$N$203,7,0)</f>
        <v>洪紹齊</v>
      </c>
      <c r="G47" s="77" t="str">
        <f>VLOOKUP($B47,工作表1!$A$2:$N$203,8,0)</f>
        <v>高雄市三民區東光國民小學</v>
      </c>
      <c r="H47" s="77" t="str">
        <f>VLOOKUP($B47,工作表1!$A$2:$N$203,9,0)</f>
        <v>王奕涵</v>
      </c>
      <c r="I47" s="77" t="str">
        <f>VLOOKUP($B47,工作表1!$A$2:$N$203,10,0)</f>
        <v>高雄市三民區東光國民小學</v>
      </c>
      <c r="J47" s="77" t="str">
        <f>VLOOKUP($B47,工作表1!$A$2:$N$203,11,0)</f>
        <v>楊宜倫</v>
      </c>
      <c r="K47" s="77" t="str">
        <f>VLOOKUP($B47,工作表1!$A$2:$N$203,12,0)</f>
        <v>高雄市三民區東光國民小學</v>
      </c>
      <c r="L47" s="77" t="str">
        <f>VLOOKUP($B47,工作表1!$A$2:$N$203,13,0)</f>
        <v>陳玟穎</v>
      </c>
      <c r="M47" s="77" t="str">
        <f>VLOOKUP($B47,工作表1!$A$2:$N$203,14,0)</f>
        <v>高雄市三民區東光國民小學</v>
      </c>
    </row>
    <row r="48" spans="1:13" s="2" customFormat="1" ht="14.4">
      <c r="A48" s="8" t="s">
        <v>62</v>
      </c>
      <c r="B48" s="78" t="s">
        <v>87</v>
      </c>
      <c r="C48" s="2" t="s">
        <v>88</v>
      </c>
      <c r="D48" s="77" t="str">
        <f>VLOOKUP(B48,工作表1!$A$2:$N$203,5,0)</f>
        <v>陳盈泰</v>
      </c>
      <c r="E48" s="77" t="str">
        <f>VLOOKUP($B48,工作表1!$A$2:$N$203,6,0)</f>
        <v>高雄市三民區東光國民小學</v>
      </c>
      <c r="F48" s="77" t="str">
        <f>VLOOKUP($B48,工作表1!$A$2:$N$203,7,0)</f>
        <v>陳盈慎</v>
      </c>
      <c r="G48" s="77" t="str">
        <f>VLOOKUP($B48,工作表1!$A$2:$N$203,8,0)</f>
        <v>高雄市三民區東光國民小學</v>
      </c>
      <c r="H48" s="77" t="str">
        <f>VLOOKUP($B48,工作表1!$A$2:$N$203,9,0)</f>
        <v>顔妤珊</v>
      </c>
      <c r="I48" s="77" t="str">
        <f>VLOOKUP($B48,工作表1!$A$2:$N$203,10,0)</f>
        <v>高雄市三民區東光國民小學</v>
      </c>
      <c r="J48" s="77" t="str">
        <f>VLOOKUP($B48,工作表1!$A$2:$N$203,11,0)</f>
        <v>楊宜倫</v>
      </c>
      <c r="K48" s="77" t="str">
        <f>VLOOKUP($B48,工作表1!$A$2:$N$203,12,0)</f>
        <v>高雄市三民區東光國民小學</v>
      </c>
      <c r="L48" s="77" t="str">
        <f>VLOOKUP($B48,工作表1!$A$2:$N$203,13,0)</f>
        <v>萬信賢</v>
      </c>
      <c r="M48" s="77" t="str">
        <f>VLOOKUP($B48,工作表1!$A$2:$N$203,14,0)</f>
        <v>高雄市三民區東光國民小學</v>
      </c>
    </row>
    <row r="49" spans="1:13" s="2" customFormat="1" ht="14.4">
      <c r="A49" s="8" t="s">
        <v>62</v>
      </c>
      <c r="B49" s="78" t="s">
        <v>93</v>
      </c>
      <c r="C49" s="2" t="s">
        <v>94</v>
      </c>
      <c r="D49" s="77" t="str">
        <f>VLOOKUP(B49,工作表1!$A$2:$N$203,5,0)</f>
        <v>王苡蕎</v>
      </c>
      <c r="E49" s="77" t="str">
        <f>VLOOKUP($B49,工作表1!$A$2:$N$203,6,0)</f>
        <v>高雄市三民區東光國民小學</v>
      </c>
      <c r="F49" s="77" t="str">
        <f>VLOOKUP($B49,工作表1!$A$2:$N$203,7,0)</f>
        <v>陳卉穎</v>
      </c>
      <c r="G49" s="77" t="str">
        <f>VLOOKUP($B49,工作表1!$A$2:$N$203,8,0)</f>
        <v>高雄市三民區東光國民小學</v>
      </c>
      <c r="H49" s="77" t="str">
        <f>VLOOKUP($B49,工作表1!$A$2:$N$203,9,0)</f>
        <v>羅云庭</v>
      </c>
      <c r="I49" s="77" t="str">
        <f>VLOOKUP($B49,工作表1!$A$2:$N$203,10,0)</f>
        <v>高雄市三民區東光國民小學</v>
      </c>
      <c r="J49" s="77" t="str">
        <f>VLOOKUP($B49,工作表1!$A$2:$N$203,11,0)</f>
        <v>楊宜倫</v>
      </c>
      <c r="K49" s="77" t="str">
        <f>VLOOKUP($B49,工作表1!$A$2:$N$203,12,0)</f>
        <v>高雄市三民區東光國民小學</v>
      </c>
      <c r="L49" s="77" t="str">
        <f>VLOOKUP($B49,工作表1!$A$2:$N$203,13,0)</f>
        <v>李欣芸</v>
      </c>
      <c r="M49" s="77" t="str">
        <f>VLOOKUP($B49,工作表1!$A$2:$N$203,14,0)</f>
        <v>高雄市三民區東光國民小學</v>
      </c>
    </row>
    <row r="50" spans="1:13" s="2" customFormat="1" ht="14.4">
      <c r="A50" s="8" t="s">
        <v>62</v>
      </c>
      <c r="B50" s="78" t="s">
        <v>95</v>
      </c>
      <c r="C50" s="2" t="s">
        <v>96</v>
      </c>
      <c r="D50" s="77" t="str">
        <f>VLOOKUP(B50,工作表1!$A$2:$N$203,5,0)</f>
        <v>李承翰</v>
      </c>
      <c r="E50" s="77" t="str">
        <f>VLOOKUP($B50,工作表1!$A$2:$N$203,6,0)</f>
        <v>高雄市三民區東光國民小學</v>
      </c>
      <c r="F50" s="77" t="str">
        <f>VLOOKUP($B50,工作表1!$A$2:$N$203,7,0)</f>
        <v>姚尚融</v>
      </c>
      <c r="G50" s="77" t="str">
        <f>VLOOKUP($B50,工作表1!$A$2:$N$203,8,0)</f>
        <v>高雄市三民區東光國民小學</v>
      </c>
      <c r="H50" s="77" t="str">
        <f>VLOOKUP($B50,工作表1!$A$2:$N$203,9,0)</f>
        <v>李育儒</v>
      </c>
      <c r="I50" s="77" t="str">
        <f>VLOOKUP($B50,工作表1!$A$2:$N$203,10,0)</f>
        <v>高雄市三民區東光國民小學</v>
      </c>
      <c r="J50" s="77" t="str">
        <f>VLOOKUP($B50,工作表1!$A$2:$N$203,11,0)</f>
        <v>楊宜倫</v>
      </c>
      <c r="K50" s="77" t="str">
        <f>VLOOKUP($B50,工作表1!$A$2:$N$203,12,0)</f>
        <v>高雄市三民區東光國民小學</v>
      </c>
      <c r="L50" s="77" t="str">
        <f>VLOOKUP($B50,工作表1!$A$2:$N$203,13,0)</f>
        <v>宋欣蓉</v>
      </c>
      <c r="M50" s="77" t="str">
        <f>VLOOKUP($B50,工作表1!$A$2:$N$203,14,0)</f>
        <v>高雄市三民區東光國民小學</v>
      </c>
    </row>
    <row r="51" spans="1:13" s="2" customFormat="1" ht="14.4">
      <c r="A51" s="8" t="s">
        <v>62</v>
      </c>
      <c r="B51" s="78" t="s">
        <v>106</v>
      </c>
      <c r="C51" s="2" t="s">
        <v>107</v>
      </c>
      <c r="D51" s="77" t="str">
        <f>VLOOKUP(B51,工作表1!$A$2:$N$203,5,0)</f>
        <v>許超順</v>
      </c>
      <c r="E51" s="77" t="str">
        <f>VLOOKUP($B51,工作表1!$A$2:$N$203,6,0)</f>
        <v>高雄市三民區東光國民小學</v>
      </c>
      <c r="F51" s="77" t="str">
        <f>VLOOKUP($B51,工作表1!$A$2:$N$203,7,0)</f>
        <v>蘇涌鑫</v>
      </c>
      <c r="G51" s="77" t="str">
        <f>VLOOKUP($B51,工作表1!$A$2:$N$203,8,0)</f>
        <v>高雄市三民區東光國民小學</v>
      </c>
      <c r="H51" s="77" t="str">
        <f>VLOOKUP($B51,工作表1!$A$2:$N$203,9,0)</f>
        <v>吳承鴻</v>
      </c>
      <c r="I51" s="77" t="str">
        <f>VLOOKUP($B51,工作表1!$A$2:$N$203,10,0)</f>
        <v>高雄市三民區東光國民小學</v>
      </c>
      <c r="J51" s="77" t="str">
        <f>VLOOKUP($B51,工作表1!$A$2:$N$203,11,0)</f>
        <v>楊宜倫</v>
      </c>
      <c r="K51" s="77" t="str">
        <f>VLOOKUP($B51,工作表1!$A$2:$N$203,12,0)</f>
        <v>高雄市三民區東光國民小學</v>
      </c>
      <c r="L51" s="77" t="str">
        <f>VLOOKUP($B51,工作表1!$A$2:$N$203,13,0)</f>
        <v>吳逢碩</v>
      </c>
      <c r="M51" s="77" t="str">
        <f>VLOOKUP($B51,工作表1!$A$2:$N$203,14,0)</f>
        <v>高雄市三民區東光國民小學</v>
      </c>
    </row>
    <row r="52" spans="1:13" s="2" customFormat="1" ht="14.4">
      <c r="A52" s="8" t="s">
        <v>62</v>
      </c>
      <c r="B52" s="78" t="s">
        <v>9</v>
      </c>
      <c r="C52" s="2" t="s">
        <v>139</v>
      </c>
      <c r="D52" s="77" t="str">
        <f>VLOOKUP(B52,工作表1!$A$2:$N$203,5,0)</f>
        <v>秦顥</v>
      </c>
      <c r="E52" s="77" t="str">
        <f>VLOOKUP($B52,工作表1!$A$2:$N$203,6,0)</f>
        <v>高雄市三民區東光國民小學</v>
      </c>
      <c r="F52" s="77" t="str">
        <f>VLOOKUP($B52,工作表1!$A$2:$N$203,7,0)</f>
        <v>連啓斌</v>
      </c>
      <c r="G52" s="77" t="str">
        <f>VLOOKUP($B52,工作表1!$A$2:$N$203,8,0)</f>
        <v>高雄市三民區東光國民小學</v>
      </c>
      <c r="H52" s="77" t="str">
        <f>VLOOKUP($B52,工作表1!$A$2:$N$203,9,0)</f>
        <v>陳盈泰</v>
      </c>
      <c r="I52" s="77" t="str">
        <f>VLOOKUP($B52,工作表1!$A$2:$N$203,10,0)</f>
        <v>高雄市三民區東光國民小學</v>
      </c>
      <c r="J52" s="77" t="str">
        <f>VLOOKUP($B52,工作表1!$A$2:$N$203,11,0)</f>
        <v>楊宜倫</v>
      </c>
      <c r="K52" s="77" t="str">
        <f>VLOOKUP($B52,工作表1!$A$2:$N$203,12,0)</f>
        <v>高雄市三民區東光國民小學</v>
      </c>
      <c r="L52" s="77" t="str">
        <f>VLOOKUP($B52,工作表1!$A$2:$N$203,13,0)</f>
        <v>莊文昭</v>
      </c>
      <c r="M52" s="77" t="str">
        <f>VLOOKUP($B52,工作表1!$A$2:$N$203,14,0)</f>
        <v>高雄市三民區東光國民小學</v>
      </c>
    </row>
    <row r="53" spans="1:13" s="2" customFormat="1" ht="14.4">
      <c r="A53" s="8" t="s">
        <v>62</v>
      </c>
      <c r="B53" s="78" t="s">
        <v>142</v>
      </c>
      <c r="C53" s="2" t="s">
        <v>143</v>
      </c>
      <c r="D53" s="77" t="str">
        <f>VLOOKUP(B53,工作表1!$A$2:$N$203,5,0)</f>
        <v>張之綺</v>
      </c>
      <c r="E53" s="77" t="str">
        <f>VLOOKUP($B53,工作表1!$A$2:$N$203,6,0)</f>
        <v>高雄市三民區東光國民小學</v>
      </c>
      <c r="F53" s="77" t="str">
        <f>VLOOKUP($B53,工作表1!$A$2:$N$203,7,0)</f>
        <v>李少博</v>
      </c>
      <c r="G53" s="77" t="str">
        <f>VLOOKUP($B53,工作表1!$A$2:$N$203,8,0)</f>
        <v>高雄市三民區東光國民小學</v>
      </c>
      <c r="H53" s="77" t="str">
        <f>VLOOKUP($B53,工作表1!$A$2:$N$203,9,0)</f>
        <v>操玉宸</v>
      </c>
      <c r="I53" s="77" t="str">
        <f>VLOOKUP($B53,工作表1!$A$2:$N$203,10,0)</f>
        <v>高雄市三民區東光國民小學</v>
      </c>
      <c r="J53" s="77" t="str">
        <f>VLOOKUP($B53,工作表1!$A$2:$N$203,11,0)</f>
        <v>楊宜倫</v>
      </c>
      <c r="K53" s="77" t="str">
        <f>VLOOKUP($B53,工作表1!$A$2:$N$203,12,0)</f>
        <v>高雄市三民區東光國民小學</v>
      </c>
      <c r="L53" s="77" t="str">
        <f>VLOOKUP($B53,工作表1!$A$2:$N$203,13,0)</f>
        <v>胡瑛真</v>
      </c>
      <c r="M53" s="77" t="str">
        <f>VLOOKUP($B53,工作表1!$A$2:$N$203,14,0)</f>
        <v>高雄市三民區東光國民小學</v>
      </c>
    </row>
    <row r="54" spans="1:13" s="2" customFormat="1" ht="14.4">
      <c r="A54" s="8" t="s">
        <v>62</v>
      </c>
      <c r="B54" s="78" t="s">
        <v>184</v>
      </c>
      <c r="C54" s="2" t="s">
        <v>185</v>
      </c>
      <c r="D54" s="77" t="str">
        <f>VLOOKUP(B54,工作表1!$A$2:$N$203,5,0)</f>
        <v>王苡蕎</v>
      </c>
      <c r="E54" s="77" t="str">
        <f>VLOOKUP($B54,工作表1!$A$2:$N$203,6,0)</f>
        <v>高雄市三民區東光國民小學</v>
      </c>
      <c r="F54" s="77" t="str">
        <f>VLOOKUP($B54,工作表1!$A$2:$N$203,7,0)</f>
        <v>曾苡涵</v>
      </c>
      <c r="G54" s="77" t="str">
        <f>VLOOKUP($B54,工作表1!$A$2:$N$203,8,0)</f>
        <v>高雄市三民區東光國民小學</v>
      </c>
      <c r="H54" s="77" t="str">
        <f>VLOOKUP($B54,工作表1!$A$2:$N$203,9,0)</f>
        <v>黃歆雅</v>
      </c>
      <c r="I54" s="77" t="str">
        <f>VLOOKUP($B54,工作表1!$A$2:$N$203,10,0)</f>
        <v>高雄市三民區東光國民小學</v>
      </c>
      <c r="J54" s="77" t="str">
        <f>VLOOKUP($B54,工作表1!$A$2:$N$203,11,0)</f>
        <v>楊宜倫</v>
      </c>
      <c r="K54" s="77" t="str">
        <f>VLOOKUP($B54,工作表1!$A$2:$N$203,12,0)</f>
        <v>高雄市三民區東光國民小學</v>
      </c>
      <c r="L54" s="77" t="str">
        <f>VLOOKUP($B54,工作表1!$A$2:$N$203,13,0)</f>
        <v>吳逢碩</v>
      </c>
      <c r="M54" s="77" t="str">
        <f>VLOOKUP($B54,工作表1!$A$2:$N$203,14,0)</f>
        <v>高雄市三民區東光國民小學</v>
      </c>
    </row>
    <row r="55" spans="1:13" s="2" customFormat="1" ht="14.4">
      <c r="A55" s="8" t="s">
        <v>62</v>
      </c>
      <c r="B55" s="78" t="s">
        <v>200</v>
      </c>
      <c r="C55" s="2" t="s">
        <v>201</v>
      </c>
      <c r="D55" s="77" t="str">
        <f>VLOOKUP(B55,工作表1!$A$2:$N$203,5,0)</f>
        <v>陳妍菲</v>
      </c>
      <c r="E55" s="77" t="str">
        <f>VLOOKUP($B55,工作表1!$A$2:$N$203,6,0)</f>
        <v>高雄市三民區東光國民小學</v>
      </c>
      <c r="F55" s="77" t="str">
        <f>VLOOKUP($B55,工作表1!$A$2:$N$203,7,0)</f>
        <v>陳彥勳</v>
      </c>
      <c r="G55" s="77" t="str">
        <f>VLOOKUP($B55,工作表1!$A$2:$N$203,8,0)</f>
        <v>高雄市三民區東光國民小學</v>
      </c>
      <c r="H55" s="77">
        <f>VLOOKUP($B55,工作表1!$A$2:$N$203,9,0)</f>
        <v>0</v>
      </c>
      <c r="I55" s="77">
        <f>VLOOKUP($B55,工作表1!$A$2:$N$203,10,0)</f>
        <v>0</v>
      </c>
      <c r="J55" s="77" t="str">
        <f>VLOOKUP($B55,工作表1!$A$2:$N$203,11,0)</f>
        <v>楊宜倫</v>
      </c>
      <c r="K55" s="77" t="str">
        <f>VLOOKUP($B55,工作表1!$A$2:$N$203,12,0)</f>
        <v>高雄市三民區東光國民小學</v>
      </c>
      <c r="L55" s="77" t="str">
        <f>VLOOKUP($B55,工作表1!$A$2:$N$203,13,0)</f>
        <v>陳怡仁</v>
      </c>
      <c r="M55" s="77" t="str">
        <f>VLOOKUP($B55,工作表1!$A$2:$N$203,14,0)</f>
        <v>高雄市立 林園高中</v>
      </c>
    </row>
    <row r="56" spans="1:13" s="2" customFormat="1" ht="14.4">
      <c r="A56" s="8" t="s">
        <v>62</v>
      </c>
      <c r="B56" s="78" t="s">
        <v>120</v>
      </c>
      <c r="C56" s="2" t="s">
        <v>121</v>
      </c>
      <c r="D56" s="77" t="str">
        <f>VLOOKUP(B56,工作表1!$A$2:$N$203,5,0)</f>
        <v>邱吉爾</v>
      </c>
      <c r="E56" s="77" t="str">
        <f>VLOOKUP($B56,工作表1!$A$2:$N$203,6,0)</f>
        <v>高雄市三民區博愛國民小學</v>
      </c>
      <c r="F56" s="77" t="str">
        <f>VLOOKUP($B56,工作表1!$A$2:$N$203,7,0)</f>
        <v>陳舒涵</v>
      </c>
      <c r="G56" s="77" t="str">
        <f>VLOOKUP($B56,工作表1!$A$2:$N$203,8,0)</f>
        <v>高雄美國學校</v>
      </c>
      <c r="H56" s="77" t="str">
        <f>VLOOKUP($B56,工作表1!$A$2:$N$203,9,0)</f>
        <v>張恩綸</v>
      </c>
      <c r="I56" s="77" t="str">
        <f>VLOOKUP($B56,工作表1!$A$2:$N$203,10,0)</f>
        <v>高雄市私立明誠高級中學-國小部</v>
      </c>
      <c r="J56" s="77" t="str">
        <f>VLOOKUP($B56,工作表1!$A$2:$N$203,11,0)</f>
        <v>曾張義</v>
      </c>
      <c r="K56" s="77" t="str">
        <f>VLOOKUP($B56,工作表1!$A$2:$N$203,12,0)</f>
        <v>三分之一創意工作坊</v>
      </c>
      <c r="L56" s="77" t="str">
        <f>VLOOKUP($B56,工作表1!$A$2:$N$203,13,0)</f>
        <v>廖素禎</v>
      </c>
      <c r="M56" s="77" t="str">
        <f>VLOOKUP($B56,工作表1!$A$2:$N$203,14,0)</f>
        <v>高雄市三民區博愛國民小學</v>
      </c>
    </row>
    <row r="57" spans="1:13" s="2" customFormat="1" ht="14.4">
      <c r="A57" s="8" t="s">
        <v>62</v>
      </c>
      <c r="B57" s="78" t="s">
        <v>83</v>
      </c>
      <c r="C57" s="2" t="s">
        <v>84</v>
      </c>
      <c r="D57" s="77" t="str">
        <f>VLOOKUP(B57,工作表1!$A$2:$N$203,5,0)</f>
        <v>林岳陞</v>
      </c>
      <c r="E57" s="77" t="str">
        <f>VLOOKUP($B57,工作表1!$A$2:$N$203,6,0)</f>
        <v>高雄市三民區愛國國民小學</v>
      </c>
      <c r="F57" s="77" t="str">
        <f>VLOOKUP($B57,工作表1!$A$2:$N$203,7,0)</f>
        <v>林宥劭</v>
      </c>
      <c r="G57" s="77" t="str">
        <f>VLOOKUP($B57,工作表1!$A$2:$N$203,8,0)</f>
        <v>高雄市三民區愛國國民小學</v>
      </c>
      <c r="H57" s="77" t="str">
        <f>VLOOKUP($B57,工作表1!$A$2:$N$203,9,0)</f>
        <v>孫恆鈺</v>
      </c>
      <c r="I57" s="77" t="str">
        <f>VLOOKUP($B57,工作表1!$A$2:$N$203,10,0)</f>
        <v>高雄市三民區愛國國民小學</v>
      </c>
      <c r="J57" s="77" t="str">
        <f>VLOOKUP($B57,工作表1!$A$2:$N$203,11,0)</f>
        <v>張家慶</v>
      </c>
      <c r="K57" s="77" t="str">
        <f>VLOOKUP($B57,工作表1!$A$2:$N$203,12,0)</f>
        <v>高雄市三民區愛國國民小學</v>
      </c>
      <c r="L57" s="77" t="str">
        <f>VLOOKUP($B57,工作表1!$A$2:$N$203,13,0)</f>
        <v>曹秀美</v>
      </c>
      <c r="M57" s="77" t="str">
        <f>VLOOKUP($B57,工作表1!$A$2:$N$203,14,0)</f>
        <v>高雄市三民區愛國國民小學</v>
      </c>
    </row>
    <row r="58" spans="1:13" s="2" customFormat="1" ht="14.4">
      <c r="A58" s="8" t="s">
        <v>62</v>
      </c>
      <c r="B58" s="78" t="s">
        <v>177</v>
      </c>
      <c r="C58" s="2" t="s">
        <v>178</v>
      </c>
      <c r="D58" s="77" t="str">
        <f>VLOOKUP(B58,工作表1!$A$2:$N$203,5,0)</f>
        <v>施承宏</v>
      </c>
      <c r="E58" s="77" t="str">
        <f>VLOOKUP($B58,工作表1!$A$2:$N$203,6,0)</f>
        <v>高雄市三民區愛國國民小學</v>
      </c>
      <c r="F58" s="77" t="str">
        <f>VLOOKUP($B58,工作表1!$A$2:$N$203,7,0)</f>
        <v>李宥臻</v>
      </c>
      <c r="G58" s="77" t="str">
        <f>VLOOKUP($B58,工作表1!$A$2:$N$203,8,0)</f>
        <v>高雄市三民區愛國國民小學</v>
      </c>
      <c r="H58" s="77">
        <f>VLOOKUP($B58,工作表1!$A$2:$N$203,9,0)</f>
        <v>0</v>
      </c>
      <c r="I58" s="77">
        <f>VLOOKUP($B58,工作表1!$A$2:$N$203,10,0)</f>
        <v>0</v>
      </c>
      <c r="J58" s="77" t="str">
        <f>VLOOKUP($B58,工作表1!$A$2:$N$203,11,0)</f>
        <v>張家慶</v>
      </c>
      <c r="K58" s="77" t="str">
        <f>VLOOKUP($B58,工作表1!$A$2:$N$203,12,0)</f>
        <v>高雄市三民區愛國國民小學</v>
      </c>
      <c r="L58" s="77" t="str">
        <f>VLOOKUP($B58,工作表1!$A$2:$N$203,13,0)</f>
        <v>曹秀美</v>
      </c>
      <c r="M58" s="77" t="str">
        <f>VLOOKUP($B58,工作表1!$A$2:$N$203,14,0)</f>
        <v>高雄市三民區愛國國民小學</v>
      </c>
    </row>
    <row r="59" spans="1:13" s="2" customFormat="1" ht="14.4">
      <c r="A59" s="8" t="s">
        <v>62</v>
      </c>
      <c r="B59" s="78" t="s">
        <v>186</v>
      </c>
      <c r="C59" s="2" t="s">
        <v>187</v>
      </c>
      <c r="D59" s="77" t="str">
        <f>VLOOKUP(B59,工作表1!$A$2:$N$203,5,0)</f>
        <v>吳沛耘</v>
      </c>
      <c r="E59" s="77" t="str">
        <f>VLOOKUP($B59,工作表1!$A$2:$N$203,6,0)</f>
        <v>高雄市大樹區大樹國民小學</v>
      </c>
      <c r="F59" s="77" t="str">
        <f>VLOOKUP($B59,工作表1!$A$2:$N$203,7,0)</f>
        <v>吳沛寰</v>
      </c>
      <c r="G59" s="77" t="str">
        <f>VLOOKUP($B59,工作表1!$A$2:$N$203,8,0)</f>
        <v>高雄市大樹區大樹國民小學</v>
      </c>
      <c r="H59" s="77">
        <f>VLOOKUP($B59,工作表1!$A$2:$N$203,9,0)</f>
        <v>0</v>
      </c>
      <c r="I59" s="77">
        <f>VLOOKUP($B59,工作表1!$A$2:$N$203,10,0)</f>
        <v>0</v>
      </c>
      <c r="J59" s="77" t="str">
        <f>VLOOKUP($B59,工作表1!$A$2:$N$203,11,0)</f>
        <v>吳家禎</v>
      </c>
      <c r="K59" s="77" t="str">
        <f>VLOOKUP($B59,工作表1!$A$2:$N$203,12,0)</f>
        <v>國立屏東高級中學</v>
      </c>
      <c r="L59" s="77" t="str">
        <f>VLOOKUP($B59,工作表1!$A$2:$N$203,13,0)</f>
        <v>林佳慧</v>
      </c>
      <c r="M59" s="77" t="str">
        <f>VLOOKUP($B59,工作表1!$A$2:$N$203,14,0)</f>
        <v>國立屏東女子高級中學</v>
      </c>
    </row>
    <row r="60" spans="1:13" s="2" customFormat="1" ht="14.4">
      <c r="A60" s="8" t="s">
        <v>62</v>
      </c>
      <c r="B60" s="78" t="s">
        <v>140</v>
      </c>
      <c r="C60" s="2" t="s">
        <v>141</v>
      </c>
      <c r="D60" s="77" t="str">
        <f>VLOOKUP(B60,工作表1!$A$2:$N$203,5,0)</f>
        <v>吳科寬</v>
      </c>
      <c r="E60" s="77" t="str">
        <f>VLOOKUP($B60,工作表1!$A$2:$N$203,6,0)</f>
        <v>高雄市左營區福山國民小學</v>
      </c>
      <c r="F60" s="77" t="str">
        <f>VLOOKUP($B60,工作表1!$A$2:$N$203,7,0)</f>
        <v>王以誠</v>
      </c>
      <c r="G60" s="77" t="str">
        <f>VLOOKUP($B60,工作表1!$A$2:$N$203,8,0)</f>
        <v>高雄市左營區福山國民小學</v>
      </c>
      <c r="H60" s="77" t="str">
        <f>VLOOKUP($B60,工作表1!$A$2:$N$203,9,0)</f>
        <v>邱御軒</v>
      </c>
      <c r="I60" s="77" t="str">
        <f>VLOOKUP($B60,工作表1!$A$2:$N$203,10,0)</f>
        <v>高雄市左營區福山國民小學</v>
      </c>
      <c r="J60" s="77" t="str">
        <f>VLOOKUP($B60,工作表1!$A$2:$N$203,11,0)</f>
        <v>楊甯雅</v>
      </c>
      <c r="K60" s="77" t="str">
        <f>VLOOKUP($B60,工作表1!$A$2:$N$203,12,0)</f>
        <v>高雄市左營區福山國民小學</v>
      </c>
      <c r="L60" s="77" t="str">
        <f>VLOOKUP($B60,工作表1!$A$2:$N$203,13,0)</f>
        <v>吳采茜</v>
      </c>
      <c r="M60" s="77" t="str">
        <f>VLOOKUP($B60,工作表1!$A$2:$N$203,14,0)</f>
        <v>高雄市左營區福山國民小學</v>
      </c>
    </row>
    <row r="61" spans="1:13" s="2" customFormat="1" ht="14.4">
      <c r="A61" s="8" t="s">
        <v>62</v>
      </c>
      <c r="B61" s="78" t="s">
        <v>173</v>
      </c>
      <c r="C61" s="2" t="s">
        <v>174</v>
      </c>
      <c r="D61" s="77" t="str">
        <f>VLOOKUP(B61,工作表1!$A$2:$N$203,5,0)</f>
        <v>黃嵩維</v>
      </c>
      <c r="E61" s="77" t="str">
        <f>VLOOKUP($B61,工作表1!$A$2:$N$203,6,0)</f>
        <v>高雄市左營區福山國民小學</v>
      </c>
      <c r="F61" s="77" t="str">
        <f>VLOOKUP($B61,工作表1!$A$2:$N$203,7,0)</f>
        <v>王品涵</v>
      </c>
      <c r="G61" s="77" t="str">
        <f>VLOOKUP($B61,工作表1!$A$2:$N$203,8,0)</f>
        <v>高雄市前金區前金國民小學</v>
      </c>
      <c r="H61" s="77" t="str">
        <f>VLOOKUP($B61,工作表1!$A$2:$N$203,9,0)</f>
        <v>楊芳荺</v>
      </c>
      <c r="I61" s="77" t="str">
        <f>VLOOKUP($B61,工作表1!$A$2:$N$203,10,0)</f>
        <v>高雄市新興區新興國民小學</v>
      </c>
      <c r="J61" s="77" t="str">
        <f>VLOOKUP($B61,工作表1!$A$2:$N$203,11,0)</f>
        <v>吳佳娟</v>
      </c>
      <c r="K61" s="77" t="str">
        <f>VLOOKUP($B61,工作表1!$A$2:$N$203,12,0)</f>
        <v>高雄市左營區福山國民小學</v>
      </c>
      <c r="L61" s="77" t="str">
        <f>VLOOKUP($B61,工作表1!$A$2:$N$203,13,0)</f>
        <v>林榮俊</v>
      </c>
      <c r="M61" s="77" t="str">
        <f>VLOOKUP($B61,工作表1!$A$2:$N$203,14,0)</f>
        <v>高雄市前金區前金國民小學</v>
      </c>
    </row>
    <row r="62" spans="1:13" s="2" customFormat="1" ht="14.4">
      <c r="A62" s="8" t="s">
        <v>62</v>
      </c>
      <c r="B62" s="78" t="s">
        <v>100</v>
      </c>
      <c r="C62" s="2" t="s">
        <v>101</v>
      </c>
      <c r="D62" s="77" t="str">
        <f>VLOOKUP(B62,工作表1!$A$2:$N$203,5,0)</f>
        <v>王品涵</v>
      </c>
      <c r="E62" s="77" t="str">
        <f>VLOOKUP($B62,工作表1!$A$2:$N$203,6,0)</f>
        <v>高雄市前金區前金國民小學</v>
      </c>
      <c r="F62" s="77" t="str">
        <f>VLOOKUP($B62,工作表1!$A$2:$N$203,7,0)</f>
        <v>楊鎔全</v>
      </c>
      <c r="G62" s="77" t="str">
        <f>VLOOKUP($B62,工作表1!$A$2:$N$203,8,0)</f>
        <v>高雄市前金區前金國民小學</v>
      </c>
      <c r="H62" s="77" t="str">
        <f>VLOOKUP($B62,工作表1!$A$2:$N$203,9,0)</f>
        <v>楊芳鈞</v>
      </c>
      <c r="I62" s="77" t="str">
        <f>VLOOKUP($B62,工作表1!$A$2:$N$203,10,0)</f>
        <v>高雄市前金區前金國民小學</v>
      </c>
      <c r="J62" s="77" t="str">
        <f>VLOOKUP($B62,工作表1!$A$2:$N$203,11,0)</f>
        <v>林榮俊</v>
      </c>
      <c r="K62" s="77" t="str">
        <f>VLOOKUP($B62,工作表1!$A$2:$N$203,12,0)</f>
        <v>高雄市前金區前金國民小學</v>
      </c>
      <c r="L62" s="77">
        <f>VLOOKUP($B62,工作表1!$A$2:$N$203,13,0)</f>
        <v>0</v>
      </c>
      <c r="M62" s="77">
        <f>VLOOKUP($B62,工作表1!$A$2:$N$203,14,0)</f>
        <v>0</v>
      </c>
    </row>
    <row r="63" spans="1:13" s="2" customFormat="1" ht="14.4">
      <c r="A63" s="8" t="s">
        <v>62</v>
      </c>
      <c r="B63" s="78" t="s">
        <v>98</v>
      </c>
      <c r="C63" s="2" t="s">
        <v>99</v>
      </c>
      <c r="D63" s="77" t="str">
        <f>VLOOKUP(B63,工作表1!$A$2:$N$203,5,0)</f>
        <v>胡綵玲</v>
      </c>
      <c r="E63" s="77" t="str">
        <f>VLOOKUP($B63,工作表1!$A$2:$N$203,6,0)</f>
        <v>高雄市鳥松區大華國民小學</v>
      </c>
      <c r="F63" s="77" t="str">
        <f>VLOOKUP($B63,工作表1!$A$2:$N$203,7,0)</f>
        <v>蘇宥蓁</v>
      </c>
      <c r="G63" s="77" t="str">
        <f>VLOOKUP($B63,工作表1!$A$2:$N$203,8,0)</f>
        <v>高雄市新興區新興國民小學</v>
      </c>
      <c r="H63" s="77" t="str">
        <f>VLOOKUP($B63,工作表1!$A$2:$N$203,9,0)</f>
        <v>李承懋</v>
      </c>
      <c r="I63" s="77" t="str">
        <f>VLOOKUP($B63,工作表1!$A$2:$N$203,10,0)</f>
        <v>高雄市前鎮區瑞祥國民小學</v>
      </c>
      <c r="J63" s="77" t="str">
        <f>VLOOKUP($B63,工作表1!$A$2:$N$203,11,0)</f>
        <v>曾張義</v>
      </c>
      <c r="K63" s="77" t="str">
        <f>VLOOKUP($B63,工作表1!$A$2:$N$203,12,0)</f>
        <v>三分之一創意工作坊</v>
      </c>
      <c r="L63" s="77" t="str">
        <f>VLOOKUP($B63,工作表1!$A$2:$N$203,13,0)</f>
        <v>王雪珍</v>
      </c>
      <c r="M63" s="77" t="str">
        <f>VLOOKUP($B63,工作表1!$A$2:$N$203,14,0)</f>
        <v>高雄市鳥松區大華國民小學</v>
      </c>
    </row>
    <row r="64" spans="1:13" s="2" customFormat="1" ht="14.4">
      <c r="A64" s="8" t="s">
        <v>62</v>
      </c>
      <c r="B64" s="78" t="s">
        <v>198</v>
      </c>
      <c r="C64" s="2" t="s">
        <v>199</v>
      </c>
      <c r="D64" s="77" t="str">
        <f>VLOOKUP(B64,工作表1!$A$2:$N$203,5,0)</f>
        <v>蘇宥蓁</v>
      </c>
      <c r="E64" s="77" t="str">
        <f>VLOOKUP($B64,工作表1!$A$2:$N$203,6,0)</f>
        <v>高雄市新興區新興國民小學</v>
      </c>
      <c r="F64" s="77" t="str">
        <f>VLOOKUP($B64,工作表1!$A$2:$N$203,7,0)</f>
        <v>胡綵玲</v>
      </c>
      <c r="G64" s="77" t="str">
        <f>VLOOKUP($B64,工作表1!$A$2:$N$203,8,0)</f>
        <v>高雄市鳥松區大華國民小學</v>
      </c>
      <c r="H64" s="77">
        <f>VLOOKUP($B64,工作表1!$A$2:$N$203,9,0)</f>
        <v>0</v>
      </c>
      <c r="I64" s="77">
        <f>VLOOKUP($B64,工作表1!$A$2:$N$203,10,0)</f>
        <v>0</v>
      </c>
      <c r="J64" s="77" t="str">
        <f>VLOOKUP($B64,工作表1!$A$2:$N$203,11,0)</f>
        <v>曾張義</v>
      </c>
      <c r="K64" s="77" t="str">
        <f>VLOOKUP($B64,工作表1!$A$2:$N$203,12,0)</f>
        <v>三分之一創意工作坊</v>
      </c>
      <c r="L64" s="77" t="str">
        <f>VLOOKUP($B64,工作表1!$A$2:$N$203,13,0)</f>
        <v>陳樺瑩</v>
      </c>
      <c r="M64" s="77" t="str">
        <f>VLOOKUP($B64,工作表1!$A$2:$N$203,14,0)</f>
        <v>高雄市新興區新興國民小學</v>
      </c>
    </row>
    <row r="65" spans="1:13" s="2" customFormat="1" ht="14.4">
      <c r="A65" s="8" t="s">
        <v>62</v>
      </c>
      <c r="B65" s="78" t="s">
        <v>124</v>
      </c>
      <c r="C65" s="2" t="s">
        <v>125</v>
      </c>
      <c r="D65" s="77" t="str">
        <f>VLOOKUP(B65,工作表1!$A$2:$N$203,5,0)</f>
        <v>高啓翔</v>
      </c>
      <c r="E65" s="77" t="str">
        <f>VLOOKUP($B65,工作表1!$A$2:$N$203,6,0)</f>
        <v>高雄市鼓山區中山國民小學</v>
      </c>
      <c r="F65" s="77" t="str">
        <f>VLOOKUP($B65,工作表1!$A$2:$N$203,7,0)</f>
        <v>黃宇瑄</v>
      </c>
      <c r="G65" s="77" t="str">
        <f>VLOOKUP($B65,工作表1!$A$2:$N$203,8,0)</f>
        <v>高雄市鼓山區中山國民小學</v>
      </c>
      <c r="H65" s="77" t="str">
        <f>VLOOKUP($B65,工作表1!$A$2:$N$203,9,0)</f>
        <v>郭閎宇</v>
      </c>
      <c r="I65" s="77" t="str">
        <f>VLOOKUP($B65,工作表1!$A$2:$N$203,10,0)</f>
        <v>高雄市三民區十全國小</v>
      </c>
      <c r="J65" s="77" t="str">
        <f>VLOOKUP($B65,工作表1!$A$2:$N$203,11,0)</f>
        <v>王淑玲</v>
      </c>
      <c r="K65" s="77" t="str">
        <f>VLOOKUP($B65,工作表1!$A$2:$N$203,12,0)</f>
        <v>高雄市鼓山區中山國民小學</v>
      </c>
      <c r="L65" s="77" t="str">
        <f>VLOOKUP($B65,工作表1!$A$2:$N$203,13,0)</f>
        <v>黃勝吉</v>
      </c>
      <c r="M65" s="77" t="str">
        <f>VLOOKUP($B65,工作表1!$A$2:$N$203,14,0)</f>
        <v>高雄市鼓山區中山國民小學</v>
      </c>
    </row>
    <row r="66" spans="1:13" s="2" customFormat="1" ht="14.4">
      <c r="A66" s="8" t="s">
        <v>62</v>
      </c>
      <c r="B66" s="78" t="s">
        <v>67</v>
      </c>
      <c r="C66" s="2" t="s">
        <v>68</v>
      </c>
      <c r="D66" s="77" t="str">
        <f>VLOOKUP(B66,工作表1!$A$2:$N$203,5,0)</f>
        <v>葉菱軒</v>
      </c>
      <c r="E66" s="77" t="str">
        <f>VLOOKUP($B66,工作表1!$A$2:$N$203,6,0)</f>
        <v>高雄市鼓山區龍華國民小學</v>
      </c>
      <c r="F66" s="77">
        <f>VLOOKUP($B66,工作表1!$A$2:$N$203,7,0)</f>
        <v>0</v>
      </c>
      <c r="G66" s="77">
        <f>VLOOKUP($B66,工作表1!$A$2:$N$203,8,0)</f>
        <v>0</v>
      </c>
      <c r="H66" s="77">
        <f>VLOOKUP($B66,工作表1!$A$2:$N$203,9,0)</f>
        <v>0</v>
      </c>
      <c r="I66" s="77">
        <f>VLOOKUP($B66,工作表1!$A$2:$N$203,10,0)</f>
        <v>0</v>
      </c>
      <c r="J66" s="77" t="str">
        <f>VLOOKUP($B66,工作表1!$A$2:$N$203,11,0)</f>
        <v>蘇美文</v>
      </c>
      <c r="K66" s="77" t="str">
        <f>VLOOKUP($B66,工作表1!$A$2:$N$203,12,0)</f>
        <v>高雄市鼓山區龍華國民小學</v>
      </c>
      <c r="L66" s="77">
        <f>VLOOKUP($B66,工作表1!$A$2:$N$203,13,0)</f>
        <v>0</v>
      </c>
      <c r="M66" s="77">
        <f>VLOOKUP($B66,工作表1!$A$2:$N$203,14,0)</f>
        <v>0</v>
      </c>
    </row>
    <row r="67" spans="1:13" s="2" customFormat="1" ht="14.4">
      <c r="A67" s="16" t="s">
        <v>429</v>
      </c>
      <c r="B67" s="66" t="s">
        <v>451</v>
      </c>
      <c r="C67" s="2" t="s">
        <v>452</v>
      </c>
      <c r="D67" s="2" t="str">
        <f>VLOOKUP($B67,工作表2!$A$2:$N$138,5,0)</f>
        <v>顏妤珊</v>
      </c>
      <c r="E67" s="2" t="str">
        <f>VLOOKUP($B67,工作表2!$A$2:$N$138,6,0)</f>
        <v>高雄市三民區東光國民小學</v>
      </c>
      <c r="F67" s="2" t="str">
        <f>VLOOKUP($B67,工作表2!$A$2:$N$138,7,0)</f>
        <v>顏伯丞</v>
      </c>
      <c r="G67" s="2" t="str">
        <f>VLOOKUP($B67,工作表2!$A$2:$N$138,8,0)</f>
        <v>高雄市立陽明國民中學</v>
      </c>
      <c r="H67" s="2" t="str">
        <f>VLOOKUP($B67,工作表2!$A$2:$N$138,9,0)</f>
        <v>吳承桓</v>
      </c>
      <c r="I67" s="2" t="str">
        <f>VLOOKUP($B67,工作表2!$A$2:$N$138,10,0)</f>
        <v>高雄市三民區東光國民小學</v>
      </c>
      <c r="J67" s="2" t="str">
        <f>VLOOKUP($B67,工作表2!$A$2:$N$138,11,0)</f>
        <v>楊宜倫</v>
      </c>
      <c r="K67" s="2" t="str">
        <f>VLOOKUP($B67,工作表2!$A$2:$N$138,12,0)</f>
        <v>高雄市三民區東光國民小學</v>
      </c>
      <c r="L67" s="2" t="str">
        <f>VLOOKUP($B67,工作表2!$A$2:$N$138,13,0)</f>
        <v>蔡淑芬</v>
      </c>
      <c r="M67" s="2" t="str">
        <f>VLOOKUP($B67,工作表2!$A$2:$N$138,14,0)</f>
        <v>高雄市立文山高中</v>
      </c>
    </row>
    <row r="68" spans="1:13" s="2" customFormat="1" ht="14.4">
      <c r="A68" s="16" t="s">
        <v>429</v>
      </c>
      <c r="B68" s="66" t="str">
        <f>VLOOKUP('[9]國高中組綠能科技+社會照顧頒獎表'!$F17,'[9]綠能科技(國)'!$1:$1048576,2,0)</f>
        <v>TWJG18034</v>
      </c>
      <c r="C68" s="2" t="str">
        <f>VLOOKUP('[9]國高中組綠能科技+社會照顧頒獎表'!$F17,'[9]綠能科技(國)'!$1:$1048576,3,0)</f>
        <v>太陽能空品燈</v>
      </c>
      <c r="D68" s="2" t="str">
        <f>VLOOKUP($B68,工作表2!$A$2:$N$138,5,0)</f>
        <v>林家綺</v>
      </c>
      <c r="E68" s="2" t="str">
        <f>VLOOKUP($B68,工作表2!$A$2:$N$138,6,0)</f>
        <v>高雄市立文山高級中學國民中學部</v>
      </c>
      <c r="F68" s="2" t="str">
        <f>VLOOKUP($B68,工作表2!$A$2:$N$138,7,0)</f>
        <v>齊苡岑</v>
      </c>
      <c r="G68" s="2" t="str">
        <f>VLOOKUP($B68,工作表2!$A$2:$N$138,8,0)</f>
        <v>高雄市立文山高級中學國民中學部</v>
      </c>
      <c r="H68" s="2" t="str">
        <f>VLOOKUP($B68,工作表2!$A$2:$N$138,9,0)</f>
        <v>齊苡喬</v>
      </c>
      <c r="I68" s="2" t="str">
        <f>VLOOKUP($B68,工作表2!$A$2:$N$138,10,0)</f>
        <v>高雄市立文山高級中學國民中學部</v>
      </c>
      <c r="J68" s="2" t="str">
        <f>VLOOKUP($B68,工作表2!$A$2:$N$138,11,0)</f>
        <v>柯麗妃</v>
      </c>
      <c r="K68" s="2" t="str">
        <f>VLOOKUP($B68,工作表2!$A$2:$N$138,12,0)</f>
        <v>高雄市立文山高級中學</v>
      </c>
      <c r="L68" s="2" t="str">
        <f>VLOOKUP($B68,工作表2!$A$2:$N$138,13,0)</f>
        <v>翁雅琦</v>
      </c>
      <c r="M68" s="2" t="str">
        <f>VLOOKUP($B68,工作表2!$A$2:$N$138,14,0)</f>
        <v>高雄市立文山高級中學</v>
      </c>
    </row>
    <row r="69" spans="1:13" s="2" customFormat="1" ht="16.5" customHeight="1">
      <c r="A69" s="16" t="s">
        <v>429</v>
      </c>
      <c r="B69" s="66" t="s">
        <v>433</v>
      </c>
      <c r="C69" s="2" t="s">
        <v>434</v>
      </c>
      <c r="D69" s="2" t="str">
        <f>VLOOKUP($B69,工作表2!$A$2:$N$138,5,0)</f>
        <v>李知易</v>
      </c>
      <c r="E69" s="2" t="str">
        <f>VLOOKUP($B69,工作表2!$A$2:$N$138,6,0)</f>
        <v>高雄市立右昌國民中學</v>
      </c>
      <c r="F69" s="2" t="str">
        <f>VLOOKUP($B69,工作表2!$A$2:$N$138,7,0)</f>
        <v>陳思惟</v>
      </c>
      <c r="G69" s="2" t="str">
        <f>VLOOKUP($B69,工作表2!$A$2:$N$138,8,0)</f>
        <v>高雄市立五福國民中學</v>
      </c>
      <c r="H69" s="2" t="str">
        <f>VLOOKUP($B69,工作表2!$A$2:$N$138,9,0)</f>
        <v>黃宇綸</v>
      </c>
      <c r="I69" s="2" t="str">
        <f>VLOOKUP($B69,工作表2!$A$2:$N$138,10,0)</f>
        <v>高雄市立中山國小</v>
      </c>
      <c r="J69" s="2" t="str">
        <f>VLOOKUP($B69,工作表2!$A$2:$N$138,11,0)</f>
        <v>李聖黌</v>
      </c>
      <c r="K69" s="2" t="str">
        <f>VLOOKUP($B69,工作表2!$A$2:$N$138,12,0)</f>
        <v>高雄市立右昌國民中學</v>
      </c>
      <c r="L69" s="2" t="str">
        <f>VLOOKUP($B69,工作表2!$A$2:$N$138,13,0)</f>
        <v>顏士強</v>
      </c>
      <c r="M69" s="2" t="str">
        <f>VLOOKUP($B69,工作表2!$A$2:$N$138,14,0)</f>
        <v>高雄市立五福國民中學</v>
      </c>
    </row>
    <row r="70" spans="1:13" s="2" customFormat="1" ht="14.4">
      <c r="A70" s="16" t="s">
        <v>429</v>
      </c>
      <c r="B70" s="66" t="s">
        <v>447</v>
      </c>
      <c r="C70" s="2" t="s">
        <v>448</v>
      </c>
      <c r="D70" s="2" t="str">
        <f>VLOOKUP($B70,工作表2!$A$2:$N$138,5,0)</f>
        <v>何希桐</v>
      </c>
      <c r="E70" s="2" t="str">
        <f>VLOOKUP($B70,工作表2!$A$2:$N$138,6,0)</f>
        <v>高雄市立光華國民中學</v>
      </c>
      <c r="F70" s="2" t="str">
        <f>VLOOKUP($B70,工作表2!$A$2:$N$138,7,0)</f>
        <v>何希璇</v>
      </c>
      <c r="G70" s="2" t="str">
        <f>VLOOKUP($B70,工作表2!$A$2:$N$138,8,0)</f>
        <v>高雄市苓雅區四維國民小學</v>
      </c>
      <c r="H70" s="2" t="str">
        <f>VLOOKUP($B70,工作表2!$A$2:$N$138,9,0)</f>
        <v>何希衡</v>
      </c>
      <c r="I70" s="2" t="str">
        <f>VLOOKUP($B70,工作表2!$A$2:$N$138,10,0)</f>
        <v>高雄市苓雅區四維國民小學</v>
      </c>
      <c r="J70" s="2" t="str">
        <f>VLOOKUP($B70,工作表2!$A$2:$N$138,11,0)</f>
        <v>曾張義</v>
      </c>
      <c r="K70" s="2" t="str">
        <f>VLOOKUP($B70,工作表2!$A$2:$N$138,12,0)</f>
        <v>三分之一創意工作坊</v>
      </c>
      <c r="L70" s="2" t="str">
        <f>VLOOKUP($B70,工作表2!$A$2:$N$138,13,0)</f>
        <v>吳素月</v>
      </c>
      <c r="M70" s="2" t="str">
        <f>VLOOKUP($B70,工作表2!$A$2:$N$138,14,0)</f>
        <v>高雄市立光華國民中學</v>
      </c>
    </row>
    <row r="71" spans="1:13" s="2" customFormat="1" ht="14.4">
      <c r="A71" s="16" t="s">
        <v>429</v>
      </c>
      <c r="B71" s="66" t="s">
        <v>471</v>
      </c>
      <c r="C71" s="2" t="s">
        <v>472</v>
      </c>
      <c r="D71" s="2" t="str">
        <f>VLOOKUP($B71,工作表2!$A$2:$N$138,5,0)</f>
        <v>吳宇晨</v>
      </c>
      <c r="E71" s="2" t="str">
        <f>VLOOKUP($B71,工作表2!$A$2:$N$138,6,0)</f>
        <v>高雄市立光華國民中學</v>
      </c>
      <c r="F71" s="2" t="str">
        <f>VLOOKUP($B71,工作表2!$A$2:$N$138,7,0)</f>
        <v>黃建珽</v>
      </c>
      <c r="G71" s="2" t="str">
        <f>VLOOKUP($B71,工作表2!$A$2:$N$138,8,0)</f>
        <v>高雄市立陽明國民中學</v>
      </c>
      <c r="H71" s="2">
        <f>VLOOKUP($B71,工作表2!$A$2:$N$138,9,0)</f>
        <v>0</v>
      </c>
      <c r="I71" s="2">
        <f>VLOOKUP($B71,工作表2!$A$2:$N$138,10,0)</f>
        <v>0</v>
      </c>
      <c r="J71" s="2" t="str">
        <f>VLOOKUP($B71,工作表2!$A$2:$N$138,11,0)</f>
        <v>歐姿慧</v>
      </c>
      <c r="K71" s="2" t="str">
        <f>VLOOKUP($B71,工作表2!$A$2:$N$138,12,0)</f>
        <v>大自然補習班</v>
      </c>
      <c r="L71" s="2">
        <f>VLOOKUP($B71,工作表2!$A$2:$N$138,13,0)</f>
        <v>0</v>
      </c>
      <c r="M71" s="2">
        <f>VLOOKUP($B71,工作表2!$A$2:$N$138,14,0)</f>
        <v>0</v>
      </c>
    </row>
    <row r="72" spans="1:13" s="2" customFormat="1" ht="14.4">
      <c r="A72" s="16" t="s">
        <v>429</v>
      </c>
      <c r="B72" s="66" t="s">
        <v>457</v>
      </c>
      <c r="C72" s="2" t="s">
        <v>458</v>
      </c>
      <c r="D72" s="2" t="str">
        <f>VLOOKUP($B72,工作表2!$A$2:$N$138,5,0)</f>
        <v>葉治呈</v>
      </c>
      <c r="E72" s="2" t="str">
        <f>VLOOKUP($B72,工作表2!$A$2:$N$138,6,0)</f>
        <v>高雄市立明華國民中學</v>
      </c>
      <c r="F72" s="2" t="str">
        <f>VLOOKUP($B72,工作表2!$A$2:$N$138,7,0)</f>
        <v>梁景登</v>
      </c>
      <c r="G72" s="2" t="str">
        <f>VLOOKUP($B72,工作表2!$A$2:$N$138,8,0)</f>
        <v>國立高雄師範大學附屬高級中學國民中學部</v>
      </c>
      <c r="H72" s="2" t="str">
        <f>VLOOKUP($B72,工作表2!$A$2:$N$138,9,0)</f>
        <v>柯芝庭</v>
      </c>
      <c r="I72" s="2" t="str">
        <f>VLOOKUP($B72,工作表2!$A$2:$N$138,10,0)</f>
        <v>高雄市立大灣國民中學</v>
      </c>
      <c r="J72" s="2" t="str">
        <f>VLOOKUP($B72,工作表2!$A$2:$N$138,11,0)</f>
        <v>楊晴媛</v>
      </c>
      <c r="K72" s="2" t="str">
        <f>VLOOKUP($B72,工作表2!$A$2:$N$138,12,0)</f>
        <v>高雄市立明華國民中學</v>
      </c>
      <c r="L72" s="2">
        <f>VLOOKUP($B72,工作表2!$A$2:$N$138,13,0)</f>
        <v>0</v>
      </c>
      <c r="M72" s="2">
        <f>VLOOKUP($B72,工作表2!$A$2:$N$138,14,0)</f>
        <v>0</v>
      </c>
    </row>
    <row r="73" spans="1:13" s="2" customFormat="1" ht="14.4">
      <c r="A73" s="16" t="s">
        <v>429</v>
      </c>
      <c r="B73" s="66" t="s">
        <v>483</v>
      </c>
      <c r="C73" s="2" t="s">
        <v>484</v>
      </c>
      <c r="D73" s="2" t="str">
        <f>VLOOKUP($B73,工作表2!$A$2:$N$138,5,0)</f>
        <v>陳宣廷</v>
      </c>
      <c r="E73" s="2" t="str">
        <f>VLOOKUP($B73,工作表2!$A$2:$N$138,6,0)</f>
        <v>高雄市立前金國民中學</v>
      </c>
      <c r="F73" s="2" t="str">
        <f>VLOOKUP($B73,工作表2!$A$2:$N$138,7,0)</f>
        <v>常洧丞</v>
      </c>
      <c r="G73" s="2" t="str">
        <f>VLOOKUP($B73,工作表2!$A$2:$N$138,8,0)</f>
        <v>高雄市立前金國民中學</v>
      </c>
      <c r="H73" s="2" t="str">
        <f>VLOOKUP($B73,工作表2!$A$2:$N$138,9,0)</f>
        <v>李政穎</v>
      </c>
      <c r="I73" s="2" t="str">
        <f>VLOOKUP($B73,工作表2!$A$2:$N$138,10,0)</f>
        <v>高雄市立前金國民中學</v>
      </c>
      <c r="J73" s="2" t="str">
        <f>VLOOKUP($B73,工作表2!$A$2:$N$138,11,0)</f>
        <v>殷宏良</v>
      </c>
      <c r="K73" s="2" t="str">
        <f>VLOOKUP($B73,工作表2!$A$2:$N$138,12,0)</f>
        <v>高雄市立前金國民中學</v>
      </c>
      <c r="L73" s="2">
        <f>VLOOKUP($B73,工作表2!$A$2:$N$138,13,0)</f>
        <v>0</v>
      </c>
      <c r="M73" s="2">
        <f>VLOOKUP($B73,工作表2!$A$2:$N$138,14,0)</f>
        <v>0</v>
      </c>
    </row>
    <row r="74" spans="1:13" s="2" customFormat="1" ht="14.4">
      <c r="A74" s="16" t="s">
        <v>429</v>
      </c>
      <c r="B74" s="66" t="s">
        <v>495</v>
      </c>
      <c r="C74" s="2" t="s">
        <v>496</v>
      </c>
      <c r="D74" s="2" t="str">
        <f>VLOOKUP($B74,工作表2!$A$2:$N$138,5,0)</f>
        <v>蔡承廷</v>
      </c>
      <c r="E74" s="2" t="str">
        <f>VLOOKUP($B74,工作表2!$A$2:$N$138,6,0)</f>
        <v>高雄市立後勁國民中學</v>
      </c>
      <c r="F74" s="2">
        <f>VLOOKUP($B74,工作表2!$A$2:$N$138,7,0)</f>
        <v>0</v>
      </c>
      <c r="G74" s="2">
        <f>VLOOKUP($B74,工作表2!$A$2:$N$138,8,0)</f>
        <v>0</v>
      </c>
      <c r="H74" s="2">
        <f>VLOOKUP($B74,工作表2!$A$2:$N$138,9,0)</f>
        <v>0</v>
      </c>
      <c r="I74" s="2">
        <f>VLOOKUP($B74,工作表2!$A$2:$N$138,10,0)</f>
        <v>0</v>
      </c>
      <c r="J74" s="2" t="str">
        <f>VLOOKUP($B74,工作表2!$A$2:$N$138,11,0)</f>
        <v>翁雪芳</v>
      </c>
      <c r="K74" s="2" t="str">
        <f>VLOOKUP($B74,工作表2!$A$2:$N$138,12,0)</f>
        <v>高雄市後勁國民中學</v>
      </c>
      <c r="L74" s="2" t="str">
        <f>VLOOKUP($B74,工作表2!$A$2:$N$138,13,0)</f>
        <v>楊力陵</v>
      </c>
      <c r="M74" s="2" t="str">
        <f>VLOOKUP($B74,工作表2!$A$2:$N$138,14,0)</f>
        <v>高雄市立後勁國民中學</v>
      </c>
    </row>
    <row r="75" spans="1:13" s="2" customFormat="1" ht="14.4">
      <c r="A75" s="16" t="s">
        <v>429</v>
      </c>
      <c r="B75" s="66" t="s">
        <v>497</v>
      </c>
      <c r="C75" s="2" t="s">
        <v>498</v>
      </c>
      <c r="D75" s="2" t="str">
        <f>VLOOKUP($B75,工作表2!$A$2:$N$138,5,0)</f>
        <v>陳兆善</v>
      </c>
      <c r="E75" s="2" t="str">
        <f>VLOOKUP($B75,工作表2!$A$2:$N$138,6,0)</f>
        <v>高雄市立苓雅國民中學</v>
      </c>
      <c r="F75" s="2" t="str">
        <f>VLOOKUP($B75,工作表2!$A$2:$N$138,7,0)</f>
        <v>潘啟豪</v>
      </c>
      <c r="G75" s="2" t="str">
        <f>VLOOKUP($B75,工作表2!$A$2:$N$138,8,0)</f>
        <v>高雄市立苓雅國民中學</v>
      </c>
      <c r="H75" s="2">
        <f>VLOOKUP($B75,工作表2!$A$2:$N$138,9,0)</f>
        <v>0</v>
      </c>
      <c r="I75" s="2">
        <f>VLOOKUP($B75,工作表2!$A$2:$N$138,10,0)</f>
        <v>0</v>
      </c>
      <c r="J75" s="2" t="str">
        <f>VLOOKUP($B75,工作表2!$A$2:$N$138,11,0)</f>
        <v>葉政皇</v>
      </c>
      <c r="K75" s="2" t="str">
        <f>VLOOKUP($B75,工作表2!$A$2:$N$138,12,0)</f>
        <v>高雄市立苓雅國民中學</v>
      </c>
      <c r="L75" s="2" t="str">
        <f>VLOOKUP($B75,工作表2!$A$2:$N$138,13,0)</f>
        <v>曾維雄</v>
      </c>
      <c r="M75" s="2" t="str">
        <f>VLOOKUP($B75,工作表2!$A$2:$N$138,14,0)</f>
        <v>高雄市立高雄高級工業職業學校</v>
      </c>
    </row>
    <row r="76" spans="1:13" s="2" customFormat="1" ht="14.4">
      <c r="A76" s="16" t="s">
        <v>429</v>
      </c>
      <c r="B76" s="66" t="s">
        <v>493</v>
      </c>
      <c r="C76" s="2" t="s">
        <v>494</v>
      </c>
      <c r="D76" s="2" t="str">
        <f>VLOOKUP($B76,工作表2!$A$2:$N$138,5,0)</f>
        <v>洪銘蕙</v>
      </c>
      <c r="E76" s="2" t="str">
        <f>VLOOKUP($B76,工作表2!$A$2:$N$138,6,0)</f>
        <v>高雄市立鹽埕國民中學</v>
      </c>
      <c r="F76" s="2" t="str">
        <f>VLOOKUP($B76,工作表2!$A$2:$N$138,7,0)</f>
        <v>黃姿穎</v>
      </c>
      <c r="G76" s="2" t="str">
        <f>VLOOKUP($B76,工作表2!$A$2:$N$138,8,0)</f>
        <v>高雄市立鹽埕國民中學</v>
      </c>
      <c r="H76" s="2" t="str">
        <f>VLOOKUP($B76,工作表2!$A$2:$N$138,9,0)</f>
        <v>朱培薰</v>
      </c>
      <c r="I76" s="2" t="str">
        <f>VLOOKUP($B76,工作表2!$A$2:$N$138,10,0)</f>
        <v>高雄市立鹽埕國民中學</v>
      </c>
      <c r="J76" s="2" t="str">
        <f>VLOOKUP($B76,工作表2!$A$2:$N$138,11,0)</f>
        <v>董巧琦</v>
      </c>
      <c r="K76" s="2" t="str">
        <f>VLOOKUP($B76,工作表2!$A$2:$N$138,12,0)</f>
        <v>高雄市立鹽埕國民中學</v>
      </c>
      <c r="L76" s="2">
        <f>VLOOKUP($B76,工作表2!$A$2:$N$138,13,0)</f>
        <v>0</v>
      </c>
      <c r="M76" s="2">
        <f>VLOOKUP($B76,工作表2!$A$2:$N$138,14,0)</f>
        <v>0</v>
      </c>
    </row>
    <row r="77" spans="1:13" s="2" customFormat="1" ht="14.4">
      <c r="A77" s="24" t="s">
        <v>429</v>
      </c>
      <c r="B77" s="66" t="s">
        <v>678</v>
      </c>
      <c r="C77" s="2" t="s">
        <v>679</v>
      </c>
      <c r="D77" s="2" t="str">
        <f>VLOOKUP($B77,工作表3!$A$2:$N$77,5,0)</f>
        <v>陳彥廷</v>
      </c>
      <c r="E77" s="2" t="str">
        <f>VLOOKUP($B77,工作表3!$A$2:$N$77,6,0)</f>
        <v>高雄市立三民高級中學</v>
      </c>
      <c r="F77" s="2" t="str">
        <f>VLOOKUP($B77,工作表3!$A$2:$N$138,7,0)</f>
        <v>楊逸涵</v>
      </c>
      <c r="G77" s="2" t="str">
        <f>VLOOKUP($B77,工作表3!$A$2:$N$138,8,0)</f>
        <v>高雄市立三民高級中學</v>
      </c>
      <c r="H77" s="2" t="str">
        <f>VLOOKUP($B77,工作表3!$A$2:$N$138,9,0)</f>
        <v>陳姸榕</v>
      </c>
      <c r="I77" s="2" t="str">
        <f>VLOOKUP($B77,工作表3!$A$2:$N$138,10,0)</f>
        <v>高雄市立三民高級中學</v>
      </c>
      <c r="J77" s="2" t="str">
        <f>VLOOKUP($B77,工作表3!$A$2:$N$138,11,0)</f>
        <v>詹嘉琳</v>
      </c>
      <c r="K77" s="2" t="str">
        <f>VLOOKUP($B77,工作表3!$A$2:$N$138,12,0)</f>
        <v>高雄市立三民高級中學</v>
      </c>
      <c r="L77" s="2" t="str">
        <f>VLOOKUP($B77,工作表3!$A$2:$N$138,13,0)</f>
        <v>陳建良</v>
      </c>
      <c r="M77" s="2" t="str">
        <f>VLOOKUP($B77,工作表3!$A$2:$N$138,14,0)</f>
        <v>高雄市三民區愛國國民小學</v>
      </c>
    </row>
    <row r="78" spans="1:13" s="2" customFormat="1" ht="14.4">
      <c r="A78" s="24" t="s">
        <v>429</v>
      </c>
      <c r="B78" s="66" t="s">
        <v>662</v>
      </c>
      <c r="C78" s="2" t="s">
        <v>663</v>
      </c>
      <c r="D78" s="2" t="str">
        <f>VLOOKUP($B78,工作表3!$A$2:$N$77,5,0)</f>
        <v>黃芷翎</v>
      </c>
      <c r="E78" s="2" t="str">
        <f>VLOOKUP($B78,工作表3!$A$2:$N$77,6,0)</f>
        <v>高雄市立文山高級中學</v>
      </c>
      <c r="F78" s="2" t="str">
        <f>VLOOKUP($B78,工作表3!$A$2:$N$138,7,0)</f>
        <v>陳宣安</v>
      </c>
      <c r="G78" s="2" t="str">
        <f>VLOOKUP($B78,工作表3!$A$2:$N$138,8,0)</f>
        <v>高雄市立文山高級中學</v>
      </c>
      <c r="H78" s="2" t="str">
        <f>VLOOKUP($B78,工作表3!$A$2:$N$138,9,0)</f>
        <v>陳柔安</v>
      </c>
      <c r="I78" s="2" t="str">
        <f>VLOOKUP($B78,工作表3!$A$2:$N$138,10,0)</f>
        <v>高雄市立文山高級中學</v>
      </c>
      <c r="J78" s="2" t="str">
        <f>VLOOKUP($B78,工作表3!$A$2:$N$138,11,0)</f>
        <v>柯麗妃</v>
      </c>
      <c r="K78" s="2" t="str">
        <f>VLOOKUP($B78,工作表3!$A$2:$N$138,12,0)</f>
        <v>高雄市立文山高級中學</v>
      </c>
      <c r="L78" s="2" t="str">
        <f>VLOOKUP($B78,工作表3!$A$2:$N$138,13,0)</f>
        <v>翁雅琦</v>
      </c>
      <c r="M78" s="2" t="str">
        <f>VLOOKUP($B78,工作表3!$A$2:$N$138,14,0)</f>
        <v>高雄市立文山高級中學</v>
      </c>
    </row>
    <row r="79" spans="1:13" s="2" customFormat="1" ht="14.4">
      <c r="A79" s="24" t="s">
        <v>429</v>
      </c>
      <c r="B79" s="66" t="s">
        <v>672</v>
      </c>
      <c r="C79" s="2" t="s">
        <v>673</v>
      </c>
      <c r="D79" s="2" t="str">
        <f>VLOOKUP($B79,工作表3!$A$2:$N$77,5,0)</f>
        <v>郭芷彤</v>
      </c>
      <c r="E79" s="2" t="str">
        <f>VLOOKUP($B79,工作表3!$A$2:$N$77,6,0)</f>
        <v>高雄市立文山高級中學</v>
      </c>
      <c r="F79" s="2" t="str">
        <f>VLOOKUP($B79,工作表3!$A$2:$N$138,7,0)</f>
        <v>趙翊均</v>
      </c>
      <c r="G79" s="2" t="str">
        <f>VLOOKUP($B79,工作表3!$A$2:$N$138,8,0)</f>
        <v>高雄市立文山高級中學</v>
      </c>
      <c r="H79" s="2">
        <f>VLOOKUP($B79,工作表3!$A$2:$N$138,9,0)</f>
        <v>0</v>
      </c>
      <c r="I79" s="2">
        <f>VLOOKUP($B79,工作表3!$A$2:$N$138,10,0)</f>
        <v>0</v>
      </c>
      <c r="J79" s="2" t="str">
        <f>VLOOKUP($B79,工作表3!$A$2:$N$138,11,0)</f>
        <v>柯麗妃</v>
      </c>
      <c r="K79" s="2" t="str">
        <f>VLOOKUP($B79,工作表3!$A$2:$N$138,12,0)</f>
        <v>高雄市立文山高級中學</v>
      </c>
      <c r="L79" s="2" t="str">
        <f>VLOOKUP($B79,工作表3!$A$2:$N$138,13,0)</f>
        <v>翁雅琦</v>
      </c>
      <c r="M79" s="2" t="str">
        <f>VLOOKUP($B79,工作表3!$A$2:$N$138,14,0)</f>
        <v>高雄市立文山高級中學</v>
      </c>
    </row>
    <row r="80" spans="1:13" s="2" customFormat="1" ht="14.4">
      <c r="A80" s="24" t="s">
        <v>429</v>
      </c>
      <c r="B80" s="66" t="s">
        <v>694</v>
      </c>
      <c r="C80" s="2" t="s">
        <v>695</v>
      </c>
      <c r="D80" s="2" t="str">
        <f>VLOOKUP($B80,工作表3!$A$2:$N$77,5,0)</f>
        <v>黃品翔</v>
      </c>
      <c r="E80" s="2" t="str">
        <f>VLOOKUP($B80,工作表3!$A$2:$N$77,6,0)</f>
        <v>高雄市立文山高級中學</v>
      </c>
      <c r="F80" s="2" t="str">
        <f>VLOOKUP($B80,工作表3!$A$2:$N$138,7,0)</f>
        <v>吳東諺</v>
      </c>
      <c r="G80" s="2" t="str">
        <f>VLOOKUP($B80,工作表3!$A$2:$N$138,8,0)</f>
        <v>高雄市立文山高級中學</v>
      </c>
      <c r="H80" s="2" t="str">
        <f>VLOOKUP($B80,工作表3!$A$2:$N$138,9,0)</f>
        <v>黃俊瑋</v>
      </c>
      <c r="I80" s="2" t="str">
        <f>VLOOKUP($B80,工作表3!$A$2:$N$138,10,0)</f>
        <v>高雄市立文山高級中學</v>
      </c>
      <c r="J80" s="2" t="str">
        <f>VLOOKUP($B80,工作表3!$A$2:$N$138,11,0)</f>
        <v>柯麗妃</v>
      </c>
      <c r="K80" s="2" t="str">
        <f>VLOOKUP($B80,工作表3!$A$2:$N$138,12,0)</f>
        <v>高雄市立文山高級中學</v>
      </c>
      <c r="L80" s="2" t="str">
        <f>VLOOKUP($B80,工作表3!$A$2:$N$138,13,0)</f>
        <v>翁雅琦</v>
      </c>
      <c r="M80" s="2" t="str">
        <f>VLOOKUP($B80,工作表3!$A$2:$N$138,14,0)</f>
        <v>高雄市立文山高級中學</v>
      </c>
    </row>
    <row r="81" spans="1:13" s="2" customFormat="1" ht="14.4">
      <c r="A81" s="24" t="s">
        <v>429</v>
      </c>
      <c r="B81" s="66" t="s">
        <v>654</v>
      </c>
      <c r="C81" s="2" t="s">
        <v>655</v>
      </c>
      <c r="D81" s="2" t="str">
        <f>VLOOKUP($B81,工作表3!$A$2:$N$77,5,0)</f>
        <v>李宇弘</v>
      </c>
      <c r="E81" s="2" t="str">
        <f>VLOOKUP($B81,工作表3!$A$2:$N$77,6,0)</f>
        <v>高雄市立左營高中</v>
      </c>
      <c r="F81" s="2" t="str">
        <f>VLOOKUP($B81,工作表3!$A$2:$N$138,7,0)</f>
        <v>李鴻翊</v>
      </c>
      <c r="G81" s="2" t="str">
        <f>VLOOKUP($B81,工作表3!$A$2:$N$138,8,0)</f>
        <v>高雄市立立德國民中學</v>
      </c>
      <c r="H81" s="2">
        <f>VLOOKUP($B81,工作表3!$A$2:$N$138,9,0)</f>
        <v>0</v>
      </c>
      <c r="I81" s="2">
        <f>VLOOKUP($B81,工作表3!$A$2:$N$138,10,0)</f>
        <v>0</v>
      </c>
      <c r="J81" s="2" t="str">
        <f>VLOOKUP($B81,工作表3!$A$2:$N$138,11,0)</f>
        <v>傅文權</v>
      </c>
      <c r="K81" s="2" t="str">
        <f>VLOOKUP($B81,工作表3!$A$2:$N$138,12,0)</f>
        <v>高雄市立左營高中</v>
      </c>
      <c r="L81" s="2" t="str">
        <f>VLOOKUP($B81,工作表3!$A$2:$N$138,13,0)</f>
        <v>蘇安婷</v>
      </c>
      <c r="M81" s="2" t="str">
        <f>VLOOKUP($B81,工作表3!$A$2:$N$138,14,0)</f>
        <v>高雄市立立德國民中學</v>
      </c>
    </row>
    <row r="82" spans="1:13" s="2" customFormat="1" ht="14.4">
      <c r="A82" s="24" t="s">
        <v>429</v>
      </c>
      <c r="B82" s="66" t="s">
        <v>692</v>
      </c>
      <c r="C82" s="2" t="s">
        <v>693</v>
      </c>
      <c r="D82" s="2" t="str">
        <f>VLOOKUP($B82,工作表3!$A$2:$N$77,5,0)</f>
        <v>吳羽婷</v>
      </c>
      <c r="E82" s="2" t="str">
        <f>VLOOKUP($B82,工作表3!$A$2:$N$77,6,0)</f>
        <v>高雄市私立復華高級中學</v>
      </c>
      <c r="F82" s="2" t="str">
        <f>VLOOKUP($B82,工作表3!$A$2:$N$138,7,0)</f>
        <v>徐逸芯</v>
      </c>
      <c r="G82" s="2" t="str">
        <f>VLOOKUP($B82,工作表3!$A$2:$N$138,8,0)</f>
        <v>高雄市私立復華高級中學</v>
      </c>
      <c r="H82" s="2" t="str">
        <f>VLOOKUP($B82,工作表3!$A$2:$N$138,9,0)</f>
        <v>吳羽喬</v>
      </c>
      <c r="I82" s="2" t="str">
        <f>VLOOKUP($B82,工作表3!$A$2:$N$138,10,0)</f>
        <v>高雄市鹽埕區忠孝國小</v>
      </c>
      <c r="J82" s="2" t="str">
        <f>VLOOKUP($B82,工作表3!$A$2:$N$138,11,0)</f>
        <v>曾張義</v>
      </c>
      <c r="K82" s="2" t="str">
        <f>VLOOKUP($B82,工作表3!$A$2:$N$138,12,0)</f>
        <v>三分之一創意工作坊</v>
      </c>
      <c r="L82" s="2" t="str">
        <f>VLOOKUP($B82,工作表3!$A$2:$N$138,13,0)</f>
        <v>黃家燕</v>
      </c>
      <c r="M82" s="2" t="str">
        <f>VLOOKUP($B82,工作表3!$A$2:$N$138,14,0)</f>
        <v>高雄市私立復華高級中學</v>
      </c>
    </row>
    <row r="83" spans="1:13" s="2" customFormat="1" ht="14.4">
      <c r="A83" s="24" t="s">
        <v>429</v>
      </c>
      <c r="B83" s="66" t="s">
        <v>682</v>
      </c>
      <c r="C83" s="2" t="s">
        <v>683</v>
      </c>
      <c r="D83" s="2" t="str">
        <f>VLOOKUP($B83,工作表3!$A$2:$N$77,5,0)</f>
        <v>呂竣錡</v>
      </c>
      <c r="E83" s="2" t="str">
        <f>VLOOKUP($B83,工作表3!$A$2:$N$77,6,0)</f>
        <v>高雄市私立道明高級中學</v>
      </c>
      <c r="F83" s="2" t="str">
        <f>VLOOKUP($B83,工作表3!$A$2:$N$138,7,0)</f>
        <v>劉致彣</v>
      </c>
      <c r="G83" s="2" t="str">
        <f>VLOOKUP($B83,工作表3!$A$2:$N$138,8,0)</f>
        <v>國立高雄師範大學附屬高級中學</v>
      </c>
      <c r="H83" s="2" t="str">
        <f>VLOOKUP($B83,工作表3!$A$2:$N$138,9,0)</f>
        <v>吳羽婷</v>
      </c>
      <c r="I83" s="2" t="str">
        <f>VLOOKUP($B83,工作表3!$A$2:$N$138,10,0)</f>
        <v>高雄市私立復華高級中學</v>
      </c>
      <c r="J83" s="2" t="str">
        <f>VLOOKUP($B83,工作表3!$A$2:$N$138,11,0)</f>
        <v>曾張義</v>
      </c>
      <c r="K83" s="2" t="str">
        <f>VLOOKUP($B83,工作表3!$A$2:$N$138,12,0)</f>
        <v>三分之一創意工作坊</v>
      </c>
      <c r="L83" s="2" t="str">
        <f>VLOOKUP($B83,工作表3!$A$2:$N$138,13,0)</f>
        <v>楊盛智</v>
      </c>
      <c r="M83" s="2" t="str">
        <f>VLOOKUP($B83,工作表3!$A$2:$N$138,14,0)</f>
        <v>國立高雄師範大學附屬高級中學</v>
      </c>
    </row>
    <row r="84" spans="1:13" s="2" customFormat="1" ht="14.4">
      <c r="A84" s="24" t="s">
        <v>429</v>
      </c>
      <c r="B84" s="66" t="s">
        <v>668</v>
      </c>
      <c r="C84" s="2" t="s">
        <v>669</v>
      </c>
      <c r="D84" s="2" t="str">
        <f>VLOOKUP($B84,工作表3!$A$2:$N$77,5,0)</f>
        <v>蔣岳甫</v>
      </c>
      <c r="E84" s="2" t="str">
        <f>VLOOKUP($B84,工作表3!$A$2:$N$77,6,0)</f>
        <v>高雄美國學校</v>
      </c>
      <c r="F84" s="2" t="str">
        <f>VLOOKUP($B84,工作表3!$A$2:$N$138,7,0)</f>
        <v>蔣岳叡</v>
      </c>
      <c r="G84" s="2" t="str">
        <f>VLOOKUP($B84,工作表3!$A$2:$N$138,8,0)</f>
        <v>高雄市私立義大國際高級中學</v>
      </c>
      <c r="H84" s="2">
        <f>VLOOKUP($B84,工作表3!$A$2:$N$138,9,0)</f>
        <v>0</v>
      </c>
      <c r="I84" s="2">
        <f>VLOOKUP($B84,工作表3!$A$2:$N$138,10,0)</f>
        <v>0</v>
      </c>
      <c r="J84" s="2" t="str">
        <f>VLOOKUP($B84,工作表3!$A$2:$N$138,11,0)</f>
        <v>曾張義</v>
      </c>
      <c r="K84" s="2" t="str">
        <f>VLOOKUP($B84,工作表3!$A$2:$N$138,12,0)</f>
        <v>三分之一創意工作坊</v>
      </c>
      <c r="L84" s="2">
        <f>VLOOKUP($B84,工作表3!$A$2:$N$138,13,0)</f>
        <v>0</v>
      </c>
      <c r="M84" s="2">
        <f>VLOOKUP($B84,工作表3!$A$2:$N$138,14,0)</f>
        <v>0</v>
      </c>
    </row>
    <row r="85" spans="1:13" s="2" customFormat="1" ht="14.4">
      <c r="A85" s="7" t="s">
        <v>203</v>
      </c>
      <c r="B85" s="67" t="s">
        <v>208</v>
      </c>
      <c r="C85" s="2" t="s">
        <v>209</v>
      </c>
      <c r="D85" s="77" t="str">
        <f>VLOOKUP(B85,工作表1!$A$2:$N$203,5,0)</f>
        <v>陳昱翔</v>
      </c>
      <c r="E85" s="77" t="str">
        <f>VLOOKUP($B85,工作表1!$A$2:$N$203,6,0)</f>
        <v>高雄市三民區東光國民小學</v>
      </c>
      <c r="F85" s="77" t="str">
        <f>VLOOKUP($B85,工作表1!$A$2:$N$203,7,0)</f>
        <v>陳昱翰</v>
      </c>
      <c r="G85" s="77" t="str">
        <f>VLOOKUP($B85,工作表1!$A$2:$N$203,8,0)</f>
        <v>高雄市三民區東光國民小學</v>
      </c>
      <c r="H85" s="77" t="str">
        <f>VLOOKUP($B85,工作表1!$A$2:$N$203,9,0)</f>
        <v>張家芸</v>
      </c>
      <c r="I85" s="77" t="str">
        <f>VLOOKUP($B85,工作表1!$A$2:$N$203,10,0)</f>
        <v>高雄市三民區東光國民小學</v>
      </c>
      <c r="J85" s="77" t="str">
        <f>VLOOKUP($B85,工作表1!$A$2:$N$203,11,0)</f>
        <v>楊宜倫</v>
      </c>
      <c r="K85" s="77" t="str">
        <f>VLOOKUP($B85,工作表1!$A$2:$N$203,12,0)</f>
        <v>高雄市三民區東光國民小學</v>
      </c>
      <c r="L85" s="77" t="str">
        <f>VLOOKUP($B85,工作表1!$A$2:$N$203,13,0)</f>
        <v>林慶芳</v>
      </c>
      <c r="M85" s="77" t="str">
        <f>VLOOKUP($B85,工作表1!$A$2:$N$203,14,0)</f>
        <v>高雄市三民區東光國民小學</v>
      </c>
    </row>
    <row r="86" spans="1:13" s="2" customFormat="1" ht="14.4">
      <c r="A86" s="7" t="s">
        <v>203</v>
      </c>
      <c r="B86" s="67" t="s">
        <v>210</v>
      </c>
      <c r="C86" s="2" t="s">
        <v>211</v>
      </c>
      <c r="D86" s="77" t="str">
        <f>VLOOKUP(B86,工作表1!$A$2:$N$203,5,0)</f>
        <v>吳紹銓</v>
      </c>
      <c r="E86" s="77" t="str">
        <f>VLOOKUP($B86,工作表1!$A$2:$N$203,6,0)</f>
        <v>高雄市三民區東光國民小學</v>
      </c>
      <c r="F86" s="77" t="str">
        <f>VLOOKUP($B86,工作表1!$A$2:$N$203,7,0)</f>
        <v>吳奕萱</v>
      </c>
      <c r="G86" s="77" t="str">
        <f>VLOOKUP($B86,工作表1!$A$2:$N$203,8,0)</f>
        <v>高雄市三民區東光國民小學</v>
      </c>
      <c r="H86" s="77" t="str">
        <f>VLOOKUP($B86,工作表1!$A$2:$N$203,9,0)</f>
        <v>王天鍇</v>
      </c>
      <c r="I86" s="77" t="str">
        <f>VLOOKUP($B86,工作表1!$A$2:$N$203,10,0)</f>
        <v>高雄市三民區東光國民小學</v>
      </c>
      <c r="J86" s="77" t="str">
        <f>VLOOKUP($B86,工作表1!$A$2:$N$203,11,0)</f>
        <v>楊宜倫</v>
      </c>
      <c r="K86" s="77" t="str">
        <f>VLOOKUP($B86,工作表1!$A$2:$N$203,12,0)</f>
        <v>高雄市三民區東光國民小學</v>
      </c>
      <c r="L86" s="77" t="str">
        <f>VLOOKUP($B86,工作表1!$A$2:$N$203,13,0)</f>
        <v>林慶芳</v>
      </c>
      <c r="M86" s="77" t="str">
        <f>VLOOKUP($B86,工作表1!$A$2:$N$203,14,0)</f>
        <v>高雄市三民區東光國民小學</v>
      </c>
    </row>
    <row r="87" spans="1:13" s="2" customFormat="1" ht="14.4">
      <c r="A87" s="7" t="s">
        <v>203</v>
      </c>
      <c r="B87" s="67" t="s">
        <v>212</v>
      </c>
      <c r="C87" s="2" t="s">
        <v>213</v>
      </c>
      <c r="D87" s="77" t="str">
        <f>VLOOKUP(B87,工作表1!$A$2:$N$203,5,0)</f>
        <v>李承翰</v>
      </c>
      <c r="E87" s="77" t="str">
        <f>VLOOKUP($B87,工作表1!$A$2:$N$203,6,0)</f>
        <v>高雄市三民區東光國民小學</v>
      </c>
      <c r="F87" s="77" t="str">
        <f>VLOOKUP($B87,工作表1!$A$2:$N$203,7,0)</f>
        <v>蔡寬洋</v>
      </c>
      <c r="G87" s="77" t="str">
        <f>VLOOKUP($B87,工作表1!$A$2:$N$203,8,0)</f>
        <v>高雄市三民區東光國民小學</v>
      </c>
      <c r="H87" s="77" t="str">
        <f>VLOOKUP($B87,工作表1!$A$2:$N$203,9,0)</f>
        <v>李承蓁</v>
      </c>
      <c r="I87" s="77" t="str">
        <f>VLOOKUP($B87,工作表1!$A$2:$N$203,10,0)</f>
        <v>高雄市三民區東光國民小學</v>
      </c>
      <c r="J87" s="77" t="str">
        <f>VLOOKUP($B87,工作表1!$A$2:$N$203,11,0)</f>
        <v>楊宜倫</v>
      </c>
      <c r="K87" s="77" t="str">
        <f>VLOOKUP($B87,工作表1!$A$2:$N$203,12,0)</f>
        <v>高雄市三民區東光國民小學</v>
      </c>
      <c r="L87" s="77" t="str">
        <f>VLOOKUP($B87,工作表1!$A$2:$N$203,13,0)</f>
        <v>黃凱珺</v>
      </c>
      <c r="M87" s="77" t="str">
        <f>VLOOKUP($B87,工作表1!$A$2:$N$203,14,0)</f>
        <v>高雄市三民區東光國民小學</v>
      </c>
    </row>
    <row r="88" spans="1:13" s="2" customFormat="1" ht="14.4">
      <c r="A88" s="7" t="s">
        <v>203</v>
      </c>
      <c r="B88" s="67" t="s">
        <v>216</v>
      </c>
      <c r="C88" s="2" t="s">
        <v>217</v>
      </c>
      <c r="D88" s="77" t="str">
        <f>VLOOKUP(B88,工作表1!$A$2:$N$203,5,0)</f>
        <v>陳彥佑</v>
      </c>
      <c r="E88" s="77" t="str">
        <f>VLOOKUP($B88,工作表1!$A$2:$N$203,6,0)</f>
        <v>高雄市三民區東光國民小學</v>
      </c>
      <c r="F88" s="77" t="str">
        <f>VLOOKUP($B88,工作表1!$A$2:$N$203,7,0)</f>
        <v>陳亮宇</v>
      </c>
      <c r="G88" s="77" t="str">
        <f>VLOOKUP($B88,工作表1!$A$2:$N$203,8,0)</f>
        <v>高雄市三民區東光國民小學</v>
      </c>
      <c r="H88" s="77" t="str">
        <f>VLOOKUP($B88,工作表1!$A$2:$N$203,9,0)</f>
        <v>張耀仁</v>
      </c>
      <c r="I88" s="77" t="str">
        <f>VLOOKUP($B88,工作表1!$A$2:$N$203,10,0)</f>
        <v>高雄市三民區東光國民小學</v>
      </c>
      <c r="J88" s="77" t="str">
        <f>VLOOKUP($B88,工作表1!$A$2:$N$203,11,0)</f>
        <v>楊宜倫</v>
      </c>
      <c r="K88" s="77" t="str">
        <f>VLOOKUP($B88,工作表1!$A$2:$N$203,12,0)</f>
        <v>高雄市三民區東光國民小學</v>
      </c>
      <c r="L88" s="77" t="str">
        <f>VLOOKUP($B88,工作表1!$A$2:$N$203,13,0)</f>
        <v>黃靖華</v>
      </c>
      <c r="M88" s="77" t="str">
        <f>VLOOKUP($B88,工作表1!$A$2:$N$203,14,0)</f>
        <v>高雄市三民區東光國民小學</v>
      </c>
    </row>
    <row r="89" spans="1:13" s="2" customFormat="1" ht="14.4">
      <c r="A89" s="7" t="s">
        <v>203</v>
      </c>
      <c r="B89" s="67" t="s">
        <v>236</v>
      </c>
      <c r="C89" s="2" t="s">
        <v>237</v>
      </c>
      <c r="D89" s="77" t="str">
        <f>VLOOKUP(B89,工作表1!$A$2:$N$203,5,0)</f>
        <v>蔡承庭</v>
      </c>
      <c r="E89" s="77" t="str">
        <f>VLOOKUP($B89,工作表1!$A$2:$N$203,6,0)</f>
        <v>高雄市三民區東光國民小學</v>
      </c>
      <c r="F89" s="77" t="str">
        <f>VLOOKUP($B89,工作表1!$A$2:$N$203,7,0)</f>
        <v>徐唯展</v>
      </c>
      <c r="G89" s="77" t="str">
        <f>VLOOKUP($B89,工作表1!$A$2:$N$203,8,0)</f>
        <v>高雄市三民區東光國民小學</v>
      </c>
      <c r="H89" s="77" t="str">
        <f>VLOOKUP($B89,工作表1!$A$2:$N$203,9,0)</f>
        <v>張睿展</v>
      </c>
      <c r="I89" s="77" t="str">
        <f>VLOOKUP($B89,工作表1!$A$2:$N$203,10,0)</f>
        <v>高雄市三民區東光國民小學</v>
      </c>
      <c r="J89" s="77" t="str">
        <f>VLOOKUP($B89,工作表1!$A$2:$N$203,11,0)</f>
        <v>楊宜倫</v>
      </c>
      <c r="K89" s="77" t="str">
        <f>VLOOKUP($B89,工作表1!$A$2:$N$203,12,0)</f>
        <v>高雄市三民區東光國民小學</v>
      </c>
      <c r="L89" s="77" t="str">
        <f>VLOOKUP($B89,工作表1!$A$2:$N$203,13,0)</f>
        <v>黃靖華</v>
      </c>
      <c r="M89" s="77" t="str">
        <f>VLOOKUP($B89,工作表1!$A$2:$N$203,14,0)</f>
        <v>高雄市三民區東光國民小學</v>
      </c>
    </row>
    <row r="90" spans="1:13" s="2" customFormat="1" ht="14.4">
      <c r="A90" s="7" t="s">
        <v>203</v>
      </c>
      <c r="B90" s="67" t="s">
        <v>249</v>
      </c>
      <c r="C90" s="2" t="s">
        <v>250</v>
      </c>
      <c r="D90" s="77" t="str">
        <f>VLOOKUP(B90,工作表1!$A$2:$N$203,5,0)</f>
        <v>張之瀚</v>
      </c>
      <c r="E90" s="77" t="str">
        <f>VLOOKUP($B90,工作表1!$A$2:$N$203,6,0)</f>
        <v>高雄市三民區東光國民小學</v>
      </c>
      <c r="F90" s="77" t="str">
        <f>VLOOKUP($B90,工作表1!$A$2:$N$203,7,0)</f>
        <v>張之綺</v>
      </c>
      <c r="G90" s="77" t="str">
        <f>VLOOKUP($B90,工作表1!$A$2:$N$203,8,0)</f>
        <v>高雄市三民區東光國民小學</v>
      </c>
      <c r="H90" s="77" t="str">
        <f>VLOOKUP($B90,工作表1!$A$2:$N$203,9,0)</f>
        <v>陳幰名</v>
      </c>
      <c r="I90" s="77" t="str">
        <f>VLOOKUP($B90,工作表1!$A$2:$N$203,10,0)</f>
        <v>高雄市三民區東光國民小學</v>
      </c>
      <c r="J90" s="77" t="str">
        <f>VLOOKUP($B90,工作表1!$A$2:$N$203,11,0)</f>
        <v>楊宜倫</v>
      </c>
      <c r="K90" s="77" t="str">
        <f>VLOOKUP($B90,工作表1!$A$2:$N$203,12,0)</f>
        <v>高雄市三民區東光國民小學</v>
      </c>
      <c r="L90" s="77" t="str">
        <f>VLOOKUP($B90,工作表1!$A$2:$N$203,13,0)</f>
        <v>顏廷任</v>
      </c>
      <c r="M90" s="77" t="str">
        <f>VLOOKUP($B90,工作表1!$A$2:$N$203,14,0)</f>
        <v>高雄市三民區東光國民小學</v>
      </c>
    </row>
    <row r="91" spans="1:13" s="2" customFormat="1" ht="14.4">
      <c r="A91" s="7" t="s">
        <v>203</v>
      </c>
      <c r="B91" s="67" t="s">
        <v>261</v>
      </c>
      <c r="C91" s="2" t="s">
        <v>262</v>
      </c>
      <c r="D91" s="77" t="str">
        <f>VLOOKUP(B91,工作表1!$A$2:$N$203,5,0)</f>
        <v>陳妍菲</v>
      </c>
      <c r="E91" s="77" t="str">
        <f>VLOOKUP($B91,工作表1!$A$2:$N$203,6,0)</f>
        <v>高雄市三民區東光國民小學</v>
      </c>
      <c r="F91" s="77" t="str">
        <f>VLOOKUP($B91,工作表1!$A$2:$N$203,7,0)</f>
        <v>王苡蕎</v>
      </c>
      <c r="G91" s="77" t="str">
        <f>VLOOKUP($B91,工作表1!$A$2:$N$203,8,0)</f>
        <v>高雄市三民區東光國民小學</v>
      </c>
      <c r="H91" s="77" t="str">
        <f>VLOOKUP($B91,工作表1!$A$2:$N$203,9,0)</f>
        <v>陳彥勳</v>
      </c>
      <c r="I91" s="77" t="str">
        <f>VLOOKUP($B91,工作表1!$A$2:$N$203,10,0)</f>
        <v>高雄市三民區東光國民小學</v>
      </c>
      <c r="J91" s="77" t="str">
        <f>VLOOKUP($B91,工作表1!$A$2:$N$203,11,0)</f>
        <v>楊宜倫</v>
      </c>
      <c r="K91" s="77" t="str">
        <f>VLOOKUP($B91,工作表1!$A$2:$N$203,12,0)</f>
        <v>高雄市三民區東光國民小學</v>
      </c>
      <c r="L91" s="77" t="str">
        <f>VLOOKUP($B91,工作表1!$A$2:$N$203,13,0)</f>
        <v>張綺砡</v>
      </c>
      <c r="M91" s="77" t="str">
        <f>VLOOKUP($B91,工作表1!$A$2:$N$203,14,0)</f>
        <v>高雄市三民區東光國民小學</v>
      </c>
    </row>
    <row r="92" spans="1:13" s="2" customFormat="1" ht="14.4">
      <c r="A92" s="7" t="s">
        <v>203</v>
      </c>
      <c r="B92" s="67" t="s">
        <v>269</v>
      </c>
      <c r="C92" s="2" t="s">
        <v>270</v>
      </c>
      <c r="D92" s="77" t="str">
        <f>VLOOKUP(B92,工作表1!$A$2:$N$203,5,0)</f>
        <v>洪佑閔</v>
      </c>
      <c r="E92" s="77" t="str">
        <f>VLOOKUP($B92,工作表1!$A$2:$N$203,6,0)</f>
        <v>高雄市三民區東光國民小學</v>
      </c>
      <c r="F92" s="77" t="str">
        <f>VLOOKUP($B92,工作表1!$A$2:$N$203,7,0)</f>
        <v>洪紹齊</v>
      </c>
      <c r="G92" s="77" t="str">
        <f>VLOOKUP($B92,工作表1!$A$2:$N$203,8,0)</f>
        <v>高雄市三民區東光國民小學</v>
      </c>
      <c r="H92" s="77" t="str">
        <f>VLOOKUP($B92,工作表1!$A$2:$N$203,9,0)</f>
        <v>劉亭吟</v>
      </c>
      <c r="I92" s="77" t="str">
        <f>VLOOKUP($B92,工作表1!$A$2:$N$203,10,0)</f>
        <v>高雄市三民區東光國民小學</v>
      </c>
      <c r="J92" s="77" t="str">
        <f>VLOOKUP($B92,工作表1!$A$2:$N$203,11,0)</f>
        <v>曾張義</v>
      </c>
      <c r="K92" s="77" t="str">
        <f>VLOOKUP($B92,工作表1!$A$2:$N$203,12,0)</f>
        <v>三分之一創意工作坊</v>
      </c>
      <c r="L92" s="77" t="str">
        <f>VLOOKUP($B92,工作表1!$A$2:$N$203,13,0)</f>
        <v>陳玟穎</v>
      </c>
      <c r="M92" s="77" t="str">
        <f>VLOOKUP($B92,工作表1!$A$2:$N$203,14,0)</f>
        <v>高雄市三民區東光國民小學</v>
      </c>
    </row>
    <row r="93" spans="1:13" s="2" customFormat="1" ht="14.4">
      <c r="A93" s="7" t="s">
        <v>203</v>
      </c>
      <c r="B93" s="67" t="s">
        <v>277</v>
      </c>
      <c r="C93" s="2" t="s">
        <v>278</v>
      </c>
      <c r="D93" s="77" t="str">
        <f>VLOOKUP(B93,工作表1!$A$2:$N$203,5,0)</f>
        <v>王奕涵</v>
      </c>
      <c r="E93" s="77" t="str">
        <f>VLOOKUP($B93,工作表1!$A$2:$N$203,6,0)</f>
        <v>高雄市三民區東光國民小學</v>
      </c>
      <c r="F93" s="77" t="str">
        <f>VLOOKUP($B93,工作表1!$A$2:$N$203,7,0)</f>
        <v>李維旎</v>
      </c>
      <c r="G93" s="77" t="str">
        <f>VLOOKUP($B93,工作表1!$A$2:$N$203,8,0)</f>
        <v>高雄市三民區東光國民小學</v>
      </c>
      <c r="H93" s="77" t="str">
        <f>VLOOKUP($B93,工作表1!$A$2:$N$203,9,0)</f>
        <v>汪宸甫</v>
      </c>
      <c r="I93" s="77" t="str">
        <f>VLOOKUP($B93,工作表1!$A$2:$N$203,10,0)</f>
        <v>高雄市三民區東光國民小學</v>
      </c>
      <c r="J93" s="77" t="str">
        <f>VLOOKUP($B93,工作表1!$A$2:$N$203,11,0)</f>
        <v>楊宜倫</v>
      </c>
      <c r="K93" s="77" t="str">
        <f>VLOOKUP($B93,工作表1!$A$2:$N$203,12,0)</f>
        <v>高雄市三民區東光國民小學</v>
      </c>
      <c r="L93" s="77" t="str">
        <f>VLOOKUP($B93,工作表1!$A$2:$N$203,13,0)</f>
        <v>陳秀春</v>
      </c>
      <c r="M93" s="77" t="str">
        <f>VLOOKUP($B93,工作表1!$A$2:$N$203,14,0)</f>
        <v>高雄市三民區東光國民小學</v>
      </c>
    </row>
    <row r="94" spans="1:13" s="2" customFormat="1" ht="14.4">
      <c r="A94" s="7" t="s">
        <v>203</v>
      </c>
      <c r="B94" s="67" t="s">
        <v>285</v>
      </c>
      <c r="C94" s="2" t="s">
        <v>286</v>
      </c>
      <c r="D94" s="77" t="str">
        <f>VLOOKUP(B94,工作表1!$A$2:$N$203,5,0)</f>
        <v>楊景媛</v>
      </c>
      <c r="E94" s="77" t="str">
        <f>VLOOKUP($B94,工作表1!$A$2:$N$203,6,0)</f>
        <v>高雄市三民區東光國民小學</v>
      </c>
      <c r="F94" s="77" t="str">
        <f>VLOOKUP($B94,工作表1!$A$2:$N$203,7,0)</f>
        <v>陳愷妡</v>
      </c>
      <c r="G94" s="77" t="str">
        <f>VLOOKUP($B94,工作表1!$A$2:$N$203,8,0)</f>
        <v>高雄市三民區東光國民小學</v>
      </c>
      <c r="H94" s="77" t="str">
        <f>VLOOKUP($B94,工作表1!$A$2:$N$203,9,0)</f>
        <v>陳宥璇</v>
      </c>
      <c r="I94" s="77" t="str">
        <f>VLOOKUP($B94,工作表1!$A$2:$N$203,10,0)</f>
        <v>高雄市三民區東光國民小學</v>
      </c>
      <c r="J94" s="77" t="str">
        <f>VLOOKUP($B94,工作表1!$A$2:$N$203,11,0)</f>
        <v>莊文昭</v>
      </c>
      <c r="K94" s="77" t="str">
        <f>VLOOKUP($B94,工作表1!$A$2:$N$203,12,0)</f>
        <v>高雄市三民區東光國民小學</v>
      </c>
      <c r="L94" s="77" t="str">
        <f>VLOOKUP($B94,工作表1!$A$2:$N$203,13,0)</f>
        <v>楊宜倫</v>
      </c>
      <c r="M94" s="77" t="str">
        <f>VLOOKUP($B94,工作表1!$A$2:$N$203,14,0)</f>
        <v>高雄市三民區東光國民小學</v>
      </c>
    </row>
    <row r="95" spans="1:13" s="2" customFormat="1" ht="14.4">
      <c r="A95" s="7" t="s">
        <v>203</v>
      </c>
      <c r="B95" s="67" t="s">
        <v>307</v>
      </c>
      <c r="C95" s="57" t="s">
        <v>306</v>
      </c>
      <c r="D95" s="77" t="str">
        <f>VLOOKUP(B95,工作表1!$A$2:$N$203,5,0)</f>
        <v>楊宗喬</v>
      </c>
      <c r="E95" s="77" t="str">
        <f>VLOOKUP($B95,工作表1!$A$2:$N$203,6,0)</f>
        <v>高雄市三民區東光國民小學</v>
      </c>
      <c r="F95" s="77" t="str">
        <f>VLOOKUP($B95,工作表1!$A$2:$N$203,7,0)</f>
        <v>楊云絜</v>
      </c>
      <c r="G95" s="77" t="str">
        <f>VLOOKUP($B95,工作表1!$A$2:$N$203,8,0)</f>
        <v>高雄市三民區東光國民小學</v>
      </c>
      <c r="H95" s="77" t="str">
        <f>VLOOKUP($B95,工作表1!$A$2:$N$203,9,0)</f>
        <v>楊邑新</v>
      </c>
      <c r="I95" s="77" t="str">
        <f>VLOOKUP($B95,工作表1!$A$2:$N$203,10,0)</f>
        <v>高雄市三民區東光國民小學</v>
      </c>
      <c r="J95" s="77" t="str">
        <f>VLOOKUP($B95,工作表1!$A$2:$N$203,11,0)</f>
        <v>莊文昭</v>
      </c>
      <c r="K95" s="77" t="str">
        <f>VLOOKUP($B95,工作表1!$A$2:$N$203,12,0)</f>
        <v>高雄市三民區東光國民小學</v>
      </c>
      <c r="L95" s="77" t="str">
        <f>VLOOKUP($B95,工作表1!$A$2:$N$203,13,0)</f>
        <v>楊宜倫</v>
      </c>
      <c r="M95" s="77" t="str">
        <f>VLOOKUP($B95,工作表1!$A$2:$N$203,14,0)</f>
        <v>高雄市三民區東光國民小學</v>
      </c>
    </row>
    <row r="96" spans="1:13" s="2" customFormat="1" ht="14.4">
      <c r="A96" s="7" t="s">
        <v>203</v>
      </c>
      <c r="B96" s="10" t="s">
        <v>321</v>
      </c>
      <c r="C96" s="57" t="s">
        <v>320</v>
      </c>
      <c r="D96" s="77" t="str">
        <f>VLOOKUP(B96,工作表1!$A$2:$N$203,5,0)</f>
        <v>楊宗喬</v>
      </c>
      <c r="E96" s="77" t="str">
        <f>VLOOKUP($B96,工作表1!$A$2:$N$203,6,0)</f>
        <v>高雄市三民區東光國民小學</v>
      </c>
      <c r="F96" s="77" t="str">
        <f>VLOOKUP($B96,工作表1!$A$2:$N$203,7,0)</f>
        <v>楊云絜</v>
      </c>
      <c r="G96" s="77" t="str">
        <f>VLOOKUP($B96,工作表1!$A$2:$N$203,8,0)</f>
        <v>高雄市三民區東光國民小學</v>
      </c>
      <c r="H96" s="77" t="str">
        <f>VLOOKUP($B96,工作表1!$A$2:$N$203,9,0)</f>
        <v>楊邑新</v>
      </c>
      <c r="I96" s="77" t="str">
        <f>VLOOKUP($B96,工作表1!$A$2:$N$203,10,0)</f>
        <v>高雄市三民區東光國民小學</v>
      </c>
      <c r="J96" s="77" t="str">
        <f>VLOOKUP($B96,工作表1!$A$2:$N$203,11,0)</f>
        <v>莊文昭</v>
      </c>
      <c r="K96" s="77" t="str">
        <f>VLOOKUP($B96,工作表1!$A$2:$N$203,12,0)</f>
        <v>高雄市三民區東光國民小學</v>
      </c>
      <c r="L96" s="77" t="str">
        <f>VLOOKUP($B96,工作表1!$A$2:$N$203,13,0)</f>
        <v>楊宜倫</v>
      </c>
      <c r="M96" s="77" t="str">
        <f>VLOOKUP($B96,工作表1!$A$2:$N$203,14,0)</f>
        <v>高雄市三民區東光國民小學</v>
      </c>
    </row>
    <row r="97" spans="1:13" s="2" customFormat="1" ht="14.4">
      <c r="A97" s="7" t="s">
        <v>203</v>
      </c>
      <c r="B97" s="67" t="s">
        <v>354</v>
      </c>
      <c r="C97" s="2" t="s">
        <v>355</v>
      </c>
      <c r="D97" s="77" t="str">
        <f>VLOOKUP(B97,工作表1!$A$2:$N$203,5,0)</f>
        <v>于業民</v>
      </c>
      <c r="E97" s="77" t="str">
        <f>VLOOKUP($B97,工作表1!$A$2:$N$203,6,0)</f>
        <v>高雄市三民區東光國民小學</v>
      </c>
      <c r="F97" s="77" t="str">
        <f>VLOOKUP($B97,工作表1!$A$2:$N$203,7,0)</f>
        <v>柯閔晏</v>
      </c>
      <c r="G97" s="77" t="str">
        <f>VLOOKUP($B97,工作表1!$A$2:$N$203,8,0)</f>
        <v>嘉義市東區崇文國民小學</v>
      </c>
      <c r="H97" s="77" t="str">
        <f>VLOOKUP($B97,工作表1!$A$2:$N$203,9,0)</f>
        <v>柯侹均</v>
      </c>
      <c r="I97" s="77" t="str">
        <f>VLOOKUP($B97,工作表1!$A$2:$N$203,10,0)</f>
        <v>嘉義市東區崇文國民小學</v>
      </c>
      <c r="J97" s="77" t="str">
        <f>VLOOKUP($B97,工作表1!$A$2:$N$203,11,0)</f>
        <v>曾張義</v>
      </c>
      <c r="K97" s="77" t="str">
        <f>VLOOKUP($B97,工作表1!$A$2:$N$203,12,0)</f>
        <v>三分之一創意工作坊</v>
      </c>
      <c r="L97" s="77" t="str">
        <f>VLOOKUP($B97,工作表1!$A$2:$N$203,13,0)</f>
        <v>莊文昭</v>
      </c>
      <c r="M97" s="77" t="str">
        <f>VLOOKUP($B97,工作表1!$A$2:$N$203,14,0)</f>
        <v>高雄市三民區東光國民小學</v>
      </c>
    </row>
    <row r="98" spans="1:13" s="2" customFormat="1" ht="14.4">
      <c r="A98" s="7" t="s">
        <v>203</v>
      </c>
      <c r="B98" s="67" t="s">
        <v>251</v>
      </c>
      <c r="C98" s="2" t="s">
        <v>252</v>
      </c>
      <c r="D98" s="77" t="str">
        <f>VLOOKUP(B98,工作表1!$A$2:$N$203,5,0)</f>
        <v>鄭又睿</v>
      </c>
      <c r="E98" s="77" t="str">
        <f>VLOOKUP($B98,工作表1!$A$2:$N$203,6,0)</f>
        <v>高雄市三民區博愛國民小學</v>
      </c>
      <c r="F98" s="77" t="str">
        <f>VLOOKUP($B98,工作表1!$A$2:$N$203,7,0)</f>
        <v>賴宥翔</v>
      </c>
      <c r="G98" s="77" t="str">
        <f>VLOOKUP($B98,工作表1!$A$2:$N$203,8,0)</f>
        <v>高雄市三民區博愛國民小學</v>
      </c>
      <c r="H98" s="77" t="str">
        <f>VLOOKUP($B98,工作表1!$A$2:$N$203,9,0)</f>
        <v>何睿豐</v>
      </c>
      <c r="I98" s="77" t="str">
        <f>VLOOKUP($B98,工作表1!$A$2:$N$203,10,0)</f>
        <v>高雄市三民區博愛國民小學</v>
      </c>
      <c r="J98" s="77" t="str">
        <f>VLOOKUP($B98,工作表1!$A$2:$N$203,11,0)</f>
        <v>林美嬌</v>
      </c>
      <c r="K98" s="77" t="str">
        <f>VLOOKUP($B98,工作表1!$A$2:$N$203,12,0)</f>
        <v>高雄市三民區博愛國民小學</v>
      </c>
      <c r="L98" s="77">
        <f>VLOOKUP($B98,工作表1!$A$2:$N$203,13,0)</f>
        <v>0</v>
      </c>
      <c r="M98" s="77">
        <f>VLOOKUP($B98,工作表1!$A$2:$N$203,14,0)</f>
        <v>0</v>
      </c>
    </row>
    <row r="99" spans="1:13" s="2" customFormat="1" ht="14.4">
      <c r="A99" s="7" t="s">
        <v>203</v>
      </c>
      <c r="B99" s="67" t="s">
        <v>271</v>
      </c>
      <c r="C99" s="2" t="s">
        <v>272</v>
      </c>
      <c r="D99" s="77" t="str">
        <f>VLOOKUP(B99,工作表1!$A$2:$N$203,5,0)</f>
        <v>林宥劭</v>
      </c>
      <c r="E99" s="77" t="str">
        <f>VLOOKUP($B99,工作表1!$A$2:$N$203,6,0)</f>
        <v>高雄市三民區愛國國民小學</v>
      </c>
      <c r="F99" s="77" t="str">
        <f>VLOOKUP($B99,工作表1!$A$2:$N$203,7,0)</f>
        <v>孫恆鈺</v>
      </c>
      <c r="G99" s="77" t="str">
        <f>VLOOKUP($B99,工作表1!$A$2:$N$203,8,0)</f>
        <v>高雄市三民區愛國國民小學</v>
      </c>
      <c r="H99" s="77" t="str">
        <f>VLOOKUP($B99,工作表1!$A$2:$N$203,9,0)</f>
        <v>林岳陞</v>
      </c>
      <c r="I99" s="77" t="str">
        <f>VLOOKUP($B99,工作表1!$A$2:$N$203,10,0)</f>
        <v>高雄市三民區愛國國民小學</v>
      </c>
      <c r="J99" s="77" t="str">
        <f>VLOOKUP($B99,工作表1!$A$2:$N$203,11,0)</f>
        <v>張家慶</v>
      </c>
      <c r="K99" s="77" t="str">
        <f>VLOOKUP($B99,工作表1!$A$2:$N$203,12,0)</f>
        <v>高雄市三民區愛國國民小學\</v>
      </c>
      <c r="L99" s="77" t="str">
        <f>VLOOKUP($B99,工作表1!$A$2:$N$203,13,0)</f>
        <v>曹秀美</v>
      </c>
      <c r="M99" s="77" t="str">
        <f>VLOOKUP($B99,工作表1!$A$2:$N$203,14,0)</f>
        <v>高雄市三民區愛國國民小學\</v>
      </c>
    </row>
    <row r="100" spans="1:13" s="2" customFormat="1" ht="14.4">
      <c r="A100" s="7" t="s">
        <v>203</v>
      </c>
      <c r="B100" s="67" t="s">
        <v>206</v>
      </c>
      <c r="C100" s="2" t="s">
        <v>207</v>
      </c>
      <c r="D100" s="77" t="str">
        <f>VLOOKUP(B100,工作表1!$A$2:$N$203,5,0)</f>
        <v>黃詩芸</v>
      </c>
      <c r="E100" s="77" t="str">
        <f>VLOOKUP($B100,工作表1!$A$2:$N$203,6,0)</f>
        <v>高雄市三民區獅湖國民小學</v>
      </c>
      <c r="F100" s="77" t="str">
        <f>VLOOKUP($B100,工作表1!$A$2:$N$203,7,0)</f>
        <v>黃翊宸</v>
      </c>
      <c r="G100" s="77" t="str">
        <f>VLOOKUP($B100,工作表1!$A$2:$N$203,8,0)</f>
        <v>高雄市三民區河堤國民小學</v>
      </c>
      <c r="H100" s="77">
        <f>VLOOKUP($B100,工作表1!$A$2:$N$203,9,0)</f>
        <v>0</v>
      </c>
      <c r="I100" s="77">
        <f>VLOOKUP($B100,工作表1!$A$2:$N$203,10,0)</f>
        <v>0</v>
      </c>
      <c r="J100" s="77" t="str">
        <f>VLOOKUP($B100,工作表1!$A$2:$N$203,11,0)</f>
        <v>廖素禎</v>
      </c>
      <c r="K100" s="77" t="str">
        <f>VLOOKUP($B100,工作表1!$A$2:$N$203,12,0)</f>
        <v>高雄市三民區博愛國民小學</v>
      </c>
      <c r="L100" s="77" t="str">
        <f>VLOOKUP($B100,工作表1!$A$2:$N$203,13,0)</f>
        <v>黃竣鴻</v>
      </c>
      <c r="M100" s="77" t="str">
        <f>VLOOKUP($B100,工作表1!$A$2:$N$203,14,0)</f>
        <v>高雄市三民區鼎金國民小學</v>
      </c>
    </row>
    <row r="101" spans="1:13" s="2" customFormat="1" ht="14.4">
      <c r="A101" s="7" t="s">
        <v>203</v>
      </c>
      <c r="B101" s="67" t="s">
        <v>340</v>
      </c>
      <c r="C101" s="2" t="s">
        <v>341</v>
      </c>
      <c r="D101" s="77" t="str">
        <f>VLOOKUP(B101,工作表1!$A$2:$N$203,5,0)</f>
        <v>吳沛耘</v>
      </c>
      <c r="E101" s="77" t="str">
        <f>VLOOKUP($B101,工作表1!$A$2:$N$203,6,0)</f>
        <v>高雄市大樹區大樹國民小學</v>
      </c>
      <c r="F101" s="77" t="str">
        <f>VLOOKUP($B101,工作表1!$A$2:$N$203,7,0)</f>
        <v>吳沛寰</v>
      </c>
      <c r="G101" s="77" t="str">
        <f>VLOOKUP($B101,工作表1!$A$2:$N$203,8,0)</f>
        <v>高雄市大樹區大樹國民小學</v>
      </c>
      <c r="H101" s="77">
        <f>VLOOKUP($B101,工作表1!$A$2:$N$203,9,0)</f>
        <v>0</v>
      </c>
      <c r="I101" s="77">
        <f>VLOOKUP($B101,工作表1!$A$2:$N$203,10,0)</f>
        <v>0</v>
      </c>
      <c r="J101" s="77" t="str">
        <f>VLOOKUP($B101,工作表1!$A$2:$N$203,11,0)</f>
        <v>吳家禎</v>
      </c>
      <c r="K101" s="77" t="str">
        <f>VLOOKUP($B101,工作表1!$A$2:$N$203,12,0)</f>
        <v>國立屏東高級中學</v>
      </c>
      <c r="L101" s="77" t="str">
        <f>VLOOKUP($B101,工作表1!$A$2:$N$203,13,0)</f>
        <v>林佳慧</v>
      </c>
      <c r="M101" s="77" t="str">
        <f>VLOOKUP($B101,工作表1!$A$2:$N$203,14,0)</f>
        <v>國立屏東女子高級中學</v>
      </c>
    </row>
    <row r="102" spans="1:13" s="2" customFormat="1" ht="14.4">
      <c r="A102" s="7" t="s">
        <v>203</v>
      </c>
      <c r="B102" s="67" t="s">
        <v>360</v>
      </c>
      <c r="C102" s="2" t="s">
        <v>361</v>
      </c>
      <c r="D102" s="77" t="str">
        <f>VLOOKUP(B102,工作表1!$A$2:$N$203,5,0)</f>
        <v>吳沛耘</v>
      </c>
      <c r="E102" s="77" t="str">
        <f>VLOOKUP($B102,工作表1!$A$2:$N$203,6,0)</f>
        <v>高雄市大樹區大樹國民小學</v>
      </c>
      <c r="F102" s="77" t="str">
        <f>VLOOKUP($B102,工作表1!$A$2:$N$203,7,0)</f>
        <v>吳沛寰</v>
      </c>
      <c r="G102" s="77" t="str">
        <f>VLOOKUP($B102,工作表1!$A$2:$N$203,8,0)</f>
        <v>高雄市大樹區大樹國民小學</v>
      </c>
      <c r="H102" s="77">
        <f>VLOOKUP($B102,工作表1!$A$2:$N$203,9,0)</f>
        <v>0</v>
      </c>
      <c r="I102" s="77">
        <f>VLOOKUP($B102,工作表1!$A$2:$N$203,10,0)</f>
        <v>0</v>
      </c>
      <c r="J102" s="77" t="str">
        <f>VLOOKUP($B102,工作表1!$A$2:$N$203,11,0)</f>
        <v>吳家禎</v>
      </c>
      <c r="K102" s="77" t="str">
        <f>VLOOKUP($B102,工作表1!$A$2:$N$203,12,0)</f>
        <v>國立屏東高級中學</v>
      </c>
      <c r="L102" s="77" t="str">
        <f>VLOOKUP($B102,工作表1!$A$2:$N$203,13,0)</f>
        <v>林佳慧</v>
      </c>
      <c r="M102" s="77" t="str">
        <f>VLOOKUP($B102,工作表1!$A$2:$N$203,14,0)</f>
        <v>國立屏東女子高級中學</v>
      </c>
    </row>
    <row r="103" spans="1:13" s="2" customFormat="1" ht="18" customHeight="1">
      <c r="A103" s="7" t="s">
        <v>203</v>
      </c>
      <c r="B103" s="67" t="s">
        <v>222</v>
      </c>
      <c r="C103" s="2" t="s">
        <v>223</v>
      </c>
      <c r="D103" s="77" t="str">
        <f>VLOOKUP(B103,工作表1!$A$2:$N$203,5,0)</f>
        <v>蘇昱承</v>
      </c>
      <c r="E103" s="77" t="str">
        <f>VLOOKUP($B103,工作表1!$A$2:$N$203,6,0)</f>
        <v>高雄市立高雄市楠梓區楠陽國民小學</v>
      </c>
      <c r="F103" s="77">
        <f>VLOOKUP($B103,工作表1!$A$2:$N$203,7,0)</f>
        <v>0</v>
      </c>
      <c r="G103" s="77">
        <f>VLOOKUP($B103,工作表1!$A$2:$N$203,8,0)</f>
        <v>0</v>
      </c>
      <c r="H103" s="77">
        <f>VLOOKUP($B103,工作表1!$A$2:$N$203,9,0)</f>
        <v>0</v>
      </c>
      <c r="I103" s="77">
        <f>VLOOKUP($B103,工作表1!$A$2:$N$203,10,0)</f>
        <v>0</v>
      </c>
      <c r="J103" s="77" t="str">
        <f>VLOOKUP($B103,工作表1!$A$2:$N$203,11,0)</f>
        <v>龔士琦</v>
      </c>
      <c r="K103" s="77" t="str">
        <f>VLOOKUP($B103,工作表1!$A$2:$N$203,12,0)</f>
        <v>高雄市楠梓區楠陽國民小學</v>
      </c>
      <c r="L103" s="77" t="str">
        <f>VLOOKUP($B103,工作表1!$A$2:$N$203,13,0)</f>
        <v>李雪因</v>
      </c>
      <c r="M103" s="77" t="str">
        <f>VLOOKUP($B103,工作表1!$A$2:$N$203,14,0)</f>
        <v>高雄市楠梓區楠陽國民小學</v>
      </c>
    </row>
    <row r="104" spans="1:13" s="2" customFormat="1" ht="14.4">
      <c r="A104" s="7" t="s">
        <v>203</v>
      </c>
      <c r="B104" s="67" t="s">
        <v>305</v>
      </c>
      <c r="C104" s="58" t="s">
        <v>304</v>
      </c>
      <c r="D104" s="77" t="str">
        <f>VLOOKUP(B104,工作表1!$A$2:$N$203,5,0)</f>
        <v>翁榕苡</v>
      </c>
      <c r="E104" s="77" t="str">
        <f>VLOOKUP($B104,工作表1!$A$2:$N$203,6,0)</f>
        <v>高雄市新興區大同國民小學</v>
      </c>
      <c r="F104" s="77" t="str">
        <f>VLOOKUP($B104,工作表1!$A$2:$N$203,7,0)</f>
        <v>羅立佳</v>
      </c>
      <c r="G104" s="77" t="str">
        <f>VLOOKUP($B104,工作表1!$A$2:$N$203,8,0)</f>
        <v>高雄市新興區大同國民小學</v>
      </c>
      <c r="H104" s="77">
        <f>VLOOKUP($B104,工作表1!$A$2:$N$203,9,0)</f>
        <v>0</v>
      </c>
      <c r="I104" s="77">
        <f>VLOOKUP($B104,工作表1!$A$2:$N$203,10,0)</f>
        <v>0</v>
      </c>
      <c r="J104" s="77" t="str">
        <f>VLOOKUP($B104,工作表1!$A$2:$N$203,11,0)</f>
        <v>鄭鈿樺</v>
      </c>
      <c r="K104" s="77" t="str">
        <f>VLOOKUP($B104,工作表1!$A$2:$N$203,12,0)</f>
        <v>高雄市新興區大同國民小學</v>
      </c>
      <c r="L104" s="77" t="str">
        <f>VLOOKUP($B104,工作表1!$A$2:$N$203,13,0)</f>
        <v>蘇郁雅</v>
      </c>
      <c r="M104" s="77" t="str">
        <f>VLOOKUP($B104,工作表1!$A$2:$N$203,14,0)</f>
        <v>高雄市新興區大同國民小學</v>
      </c>
    </row>
    <row r="105" spans="1:13" s="2" customFormat="1" ht="14.4">
      <c r="A105" s="7" t="s">
        <v>203</v>
      </c>
      <c r="B105" s="9" t="s">
        <v>329</v>
      </c>
      <c r="C105" s="57" t="s">
        <v>328</v>
      </c>
      <c r="D105" s="77" t="str">
        <f>VLOOKUP(B105,工作表1!$A$2:$N$203,5,0)</f>
        <v>曾柏予</v>
      </c>
      <c r="E105" s="77" t="str">
        <f>VLOOKUP($B105,工作表1!$A$2:$N$203,6,0)</f>
        <v>高雄市新興區大同國民小學</v>
      </c>
      <c r="F105" s="77" t="str">
        <f>VLOOKUP($B105,工作表1!$A$2:$N$203,7,0)</f>
        <v>林祐霆</v>
      </c>
      <c r="G105" s="77" t="str">
        <f>VLOOKUP($B105,工作表1!$A$2:$N$203,8,0)</f>
        <v>高雄市新興區大同國民小學</v>
      </c>
      <c r="H105" s="77" t="str">
        <f>VLOOKUP($B105,工作表1!$A$2:$N$203,9,0)</f>
        <v>蘇韋誠</v>
      </c>
      <c r="I105" s="77" t="str">
        <f>VLOOKUP($B105,工作表1!$A$2:$N$203,10,0)</f>
        <v>高雄市新興區大同國民小學</v>
      </c>
      <c r="J105" s="77" t="str">
        <f>VLOOKUP($B105,工作表1!$A$2:$N$203,11,0)</f>
        <v>鄭鈿樺</v>
      </c>
      <c r="K105" s="77" t="str">
        <f>VLOOKUP($B105,工作表1!$A$2:$N$203,12,0)</f>
        <v>高雄市新興區大同國民小學</v>
      </c>
      <c r="L105" s="77" t="str">
        <f>VLOOKUP($B105,工作表1!$A$2:$N$203,13,0)</f>
        <v>邱韋承</v>
      </c>
      <c r="M105" s="77" t="str">
        <f>VLOOKUP($B105,工作表1!$A$2:$N$203,14,0)</f>
        <v>高雄市新興區大同國民小學</v>
      </c>
    </row>
    <row r="106" spans="1:13" s="2" customFormat="1" ht="14.4">
      <c r="A106" s="7" t="s">
        <v>203</v>
      </c>
      <c r="B106" s="9" t="s">
        <v>309</v>
      </c>
      <c r="C106" s="59" t="s">
        <v>308</v>
      </c>
      <c r="D106" s="77" t="str">
        <f>VLOOKUP(B106,工作表1!$A$2:$N$203,5,0)</f>
        <v>王庭甄</v>
      </c>
      <c r="E106" s="77" t="str">
        <f>VLOOKUP($B106,工作表1!$A$2:$N$203,6,0)</f>
        <v>高雄市新興區大同國民小學</v>
      </c>
      <c r="F106" s="77" t="str">
        <f>VLOOKUP($B106,工作表1!$A$2:$N$203,7,0)</f>
        <v>陳信錩</v>
      </c>
      <c r="G106" s="77" t="str">
        <f>VLOOKUP($B106,工作表1!$A$2:$N$203,8,0)</f>
        <v>高雄市新興區大同國民小學</v>
      </c>
      <c r="H106" s="77" t="str">
        <f>VLOOKUP($B106,工作表1!$A$2:$N$203,9,0)</f>
        <v>許富喆</v>
      </c>
      <c r="I106" s="77" t="str">
        <f>VLOOKUP($B106,工作表1!$A$2:$N$203,10,0)</f>
        <v>高雄市新興區大同國民小學</v>
      </c>
      <c r="J106" s="77" t="str">
        <f>VLOOKUP($B106,工作表1!$A$2:$N$203,11,0)</f>
        <v>鄭鈿樺</v>
      </c>
      <c r="K106" s="77" t="str">
        <f>VLOOKUP($B106,工作表1!$A$2:$N$203,12,0)</f>
        <v>高雄市新興區大同國民小學</v>
      </c>
      <c r="L106" s="77" t="str">
        <f>VLOOKUP($B106,工作表1!$A$2:$N$203,13,0)</f>
        <v>鄭湘芳</v>
      </c>
      <c r="M106" s="77" t="str">
        <f>VLOOKUP($B106,工作表1!$A$2:$N$203,14,0)</f>
        <v>高雄市新興區大同國民小學</v>
      </c>
    </row>
    <row r="107" spans="1:13" s="2" customFormat="1" ht="14.4">
      <c r="A107" s="7" t="s">
        <v>203</v>
      </c>
      <c r="B107" s="67" t="s">
        <v>204</v>
      </c>
      <c r="C107" s="2" t="s">
        <v>205</v>
      </c>
      <c r="D107" s="77" t="str">
        <f>VLOOKUP(B107,工作表1!$A$2:$N$203,5,0)</f>
        <v>鄭惠云</v>
      </c>
      <c r="E107" s="77" t="str">
        <f>VLOOKUP($B107,工作表1!$A$2:$N$203,6,0)</f>
        <v>高雄市新興區信義國民小學</v>
      </c>
      <c r="F107" s="77" t="str">
        <f>VLOOKUP($B107,工作表1!$A$2:$N$203,7,0)</f>
        <v>鄭淳芸</v>
      </c>
      <c r="G107" s="77" t="str">
        <f>VLOOKUP($B107,工作表1!$A$2:$N$203,8,0)</f>
        <v>高雄市新興區信義國民小學</v>
      </c>
      <c r="H107" s="77">
        <f>VLOOKUP($B107,工作表1!$A$2:$N$203,9,0)</f>
        <v>0</v>
      </c>
      <c r="I107" s="77">
        <f>VLOOKUP($B107,工作表1!$A$2:$N$203,10,0)</f>
        <v>0</v>
      </c>
      <c r="J107" s="77" t="str">
        <f>VLOOKUP($B107,工作表1!$A$2:$N$203,11,0)</f>
        <v>胡博景</v>
      </c>
      <c r="K107" s="77" t="str">
        <f>VLOOKUP($B107,工作表1!$A$2:$N$203,12,0)</f>
        <v>金屬中心</v>
      </c>
      <c r="L107" s="77" t="str">
        <f>VLOOKUP($B107,工作表1!$A$2:$N$203,13,0)</f>
        <v>李美螢</v>
      </c>
      <c r="M107" s="77" t="str">
        <f>VLOOKUP($B107,工作表1!$A$2:$N$203,14,0)</f>
        <v>高雄市立高級商業職業學校</v>
      </c>
    </row>
    <row r="108" spans="1:13" s="2" customFormat="1" ht="14.4">
      <c r="A108" s="7" t="s">
        <v>203</v>
      </c>
      <c r="B108" s="67" t="s">
        <v>220</v>
      </c>
      <c r="C108" s="2" t="s">
        <v>221</v>
      </c>
      <c r="D108" s="77" t="str">
        <f>VLOOKUP(B108,工作表1!$A$2:$N$203,5,0)</f>
        <v>林奕叡</v>
      </c>
      <c r="E108" s="77" t="str">
        <f>VLOOKUP($B108,工作表1!$A$2:$N$203,6,0)</f>
        <v>高雄市新興區信義國民小學</v>
      </c>
      <c r="F108" s="77">
        <f>VLOOKUP($B108,工作表1!$A$2:$N$203,7,0)</f>
        <v>0</v>
      </c>
      <c r="G108" s="77">
        <f>VLOOKUP($B108,工作表1!$A$2:$N$203,8,0)</f>
        <v>0</v>
      </c>
      <c r="H108" s="77">
        <f>VLOOKUP($B108,工作表1!$A$2:$N$203,9,0)</f>
        <v>0</v>
      </c>
      <c r="I108" s="77">
        <f>VLOOKUP($B108,工作表1!$A$2:$N$203,10,0)</f>
        <v>0</v>
      </c>
      <c r="J108" s="77" t="str">
        <f>VLOOKUP($B108,工作表1!$A$2:$N$203,11,0)</f>
        <v>歐姿慧</v>
      </c>
      <c r="K108" s="77" t="str">
        <f>VLOOKUP($B108,工作表1!$A$2:$N$203,12,0)</f>
        <v>大自然補習班</v>
      </c>
      <c r="L108" s="77" t="str">
        <f>VLOOKUP($B108,工作表1!$A$2:$N$203,13,0)</f>
        <v>孫玉明</v>
      </c>
      <c r="M108" s="77" t="str">
        <f>VLOOKUP($B108,工作表1!$A$2:$N$203,14,0)</f>
        <v>高雄市新興區信義國民小學</v>
      </c>
    </row>
    <row r="109" spans="1:13" s="2" customFormat="1" ht="14.4">
      <c r="A109" s="7" t="s">
        <v>203</v>
      </c>
      <c r="B109" s="67" t="s">
        <v>255</v>
      </c>
      <c r="C109" s="2" t="s">
        <v>256</v>
      </c>
      <c r="D109" s="77" t="str">
        <f>VLOOKUP(B109,工作表1!$A$2:$N$203,5,0)</f>
        <v>林奕叡</v>
      </c>
      <c r="E109" s="77" t="str">
        <f>VLOOKUP($B109,工作表1!$A$2:$N$203,6,0)</f>
        <v>高雄市新興區信義國民小學</v>
      </c>
      <c r="F109" s="77" t="str">
        <f>VLOOKUP($B109,工作表1!$A$2:$N$203,7,0)</f>
        <v>顏康宇</v>
      </c>
      <c r="G109" s="77" t="str">
        <f>VLOOKUP($B109,工作表1!$A$2:$N$203,8,0)</f>
        <v>高雄市鳳山區鳳西國民小學</v>
      </c>
      <c r="H109" s="77">
        <f>VLOOKUP($B109,工作表1!$A$2:$N$203,9,0)</f>
        <v>0</v>
      </c>
      <c r="I109" s="77">
        <f>VLOOKUP($B109,工作表1!$A$2:$N$203,10,0)</f>
        <v>0</v>
      </c>
      <c r="J109" s="77" t="str">
        <f>VLOOKUP($B109,工作表1!$A$2:$N$203,11,0)</f>
        <v>歐姿慧</v>
      </c>
      <c r="K109" s="77" t="str">
        <f>VLOOKUP($B109,工作表1!$A$2:$N$203,12,0)</f>
        <v>大自然補習班</v>
      </c>
      <c r="L109" s="77" t="str">
        <f>VLOOKUP($B109,工作表1!$A$2:$N$203,13,0)</f>
        <v>孫玉明</v>
      </c>
      <c r="M109" s="77" t="str">
        <f>VLOOKUP($B109,工作表1!$A$2:$N$203,14,0)</f>
        <v>高雄市新興區信義國民小學</v>
      </c>
    </row>
    <row r="110" spans="1:13" s="2" customFormat="1" ht="14.4">
      <c r="A110" s="7" t="s">
        <v>203</v>
      </c>
      <c r="B110" s="67" t="s">
        <v>214</v>
      </c>
      <c r="C110" s="2" t="s">
        <v>215</v>
      </c>
      <c r="D110" s="77" t="str">
        <f>VLOOKUP(B110,工作表1!$A$2:$N$203,5,0)</f>
        <v>黃宇綸</v>
      </c>
      <c r="E110" s="77" t="str">
        <f>VLOOKUP($B110,工作表1!$A$2:$N$203,6,0)</f>
        <v>高雄市鼓山區中山國民小學</v>
      </c>
      <c r="F110" s="77" t="str">
        <f>VLOOKUP($B110,工作表1!$A$2:$N$203,7,0)</f>
        <v>林芯得</v>
      </c>
      <c r="G110" s="77" t="str">
        <f>VLOOKUP($B110,工作表1!$A$2:$N$203,8,0)</f>
        <v>高雄市鼓山區中山國民小學</v>
      </c>
      <c r="H110" s="77" t="str">
        <f>VLOOKUP($B110,工作表1!$A$2:$N$203,9,0)</f>
        <v>高紹凱</v>
      </c>
      <c r="I110" s="77" t="str">
        <f>VLOOKUP($B110,工作表1!$A$2:$N$203,10,0)</f>
        <v>高雄市鼓山區中山國民小學</v>
      </c>
      <c r="J110" s="77" t="str">
        <f>VLOOKUP($B110,工作表1!$A$2:$N$203,11,0)</f>
        <v>王淑玲</v>
      </c>
      <c r="K110" s="77" t="str">
        <f>VLOOKUP($B110,工作表1!$A$2:$N$203,12,0)</f>
        <v>高雄市鼓山區中山國民小學</v>
      </c>
      <c r="L110" s="77" t="str">
        <f>VLOOKUP($B110,工作表1!$A$2:$N$203,13,0)</f>
        <v>黃勝吉</v>
      </c>
      <c r="M110" s="77" t="str">
        <f>VLOOKUP($B110,工作表1!$A$2:$N$203,14,0)</f>
        <v>高雄市鼓山區中山國民小學</v>
      </c>
    </row>
    <row r="111" spans="1:13" s="2" customFormat="1" ht="14.4">
      <c r="A111" s="7" t="s">
        <v>203</v>
      </c>
      <c r="B111" s="67" t="s">
        <v>299</v>
      </c>
      <c r="C111" s="57" t="s">
        <v>298</v>
      </c>
      <c r="D111" s="77" t="str">
        <f>VLOOKUP(B111,工作表1!$A$2:$N$203,5,0)</f>
        <v>郭廷宇</v>
      </c>
      <c r="E111" s="77" t="str">
        <f>VLOOKUP($B111,工作表1!$A$2:$N$203,6,0)</f>
        <v>高雄市旗津區旗津國民小學</v>
      </c>
      <c r="F111" s="77" t="str">
        <f>VLOOKUP($B111,工作表1!$A$2:$N$203,7,0)</f>
        <v>殷銓佑</v>
      </c>
      <c r="G111" s="77" t="str">
        <f>VLOOKUP($B111,工作表1!$A$2:$N$203,8,0)</f>
        <v>高雄市旗津區旗津國民小學</v>
      </c>
      <c r="H111" s="77" t="str">
        <f>VLOOKUP($B111,工作表1!$A$2:$N$203,9,0)</f>
        <v>林主恩</v>
      </c>
      <c r="I111" s="77" t="str">
        <f>VLOOKUP($B111,工作表1!$A$2:$N$203,10,0)</f>
        <v>高雄市鼓山區龍華國民小學</v>
      </c>
      <c r="J111" s="77" t="str">
        <f>VLOOKUP($B111,工作表1!$A$2:$N$203,11,0)</f>
        <v>王宜琪</v>
      </c>
      <c r="K111" s="77" t="str">
        <f>VLOOKUP($B111,工作表1!$A$2:$N$203,12,0)</f>
        <v>高雄市旗津區旗津國民小學</v>
      </c>
      <c r="L111" s="77" t="str">
        <f>VLOOKUP($B111,工作表1!$A$2:$N$203,13,0)</f>
        <v>朱芳儀</v>
      </c>
      <c r="M111" s="77" t="str">
        <f>VLOOKUP($B111,工作表1!$A$2:$N$203,14,0)</f>
        <v>高雄市鼓山區龍華國民小學</v>
      </c>
    </row>
    <row r="112" spans="1:13" s="2" customFormat="1" ht="14.4">
      <c r="A112" s="7" t="s">
        <v>203</v>
      </c>
      <c r="B112" s="67" t="s">
        <v>295</v>
      </c>
      <c r="C112" s="57" t="s">
        <v>294</v>
      </c>
      <c r="D112" s="77" t="str">
        <f>VLOOKUP(B112,工作表1!$A$2:$N$203,5,0)</f>
        <v>郭廷宇</v>
      </c>
      <c r="E112" s="77" t="str">
        <f>VLOOKUP($B112,工作表1!$A$2:$N$203,6,0)</f>
        <v>高雄市旗津區旗津國民小學</v>
      </c>
      <c r="F112" s="77" t="str">
        <f>VLOOKUP($B112,工作表1!$A$2:$N$203,7,0)</f>
        <v>殷銓佑</v>
      </c>
      <c r="G112" s="77" t="str">
        <f>VLOOKUP($B112,工作表1!$A$2:$N$203,8,0)</f>
        <v>高雄市旗津區旗津國民小學</v>
      </c>
      <c r="H112" s="77" t="str">
        <f>VLOOKUP($B112,工作表1!$A$2:$N$203,9,0)</f>
        <v>魏立雍</v>
      </c>
      <c r="I112" s="77" t="str">
        <f>VLOOKUP($B112,工作表1!$A$2:$N$203,10,0)</f>
        <v>高雄市旗津區旗津國民小學</v>
      </c>
      <c r="J112" s="77" t="str">
        <f>VLOOKUP($B112,工作表1!$A$2:$N$203,11,0)</f>
        <v>王宜琪</v>
      </c>
      <c r="K112" s="77" t="str">
        <f>VLOOKUP($B112,工作表1!$A$2:$N$203,12,0)</f>
        <v>高雄市旗津區旗津國民小學</v>
      </c>
      <c r="L112" s="77" t="str">
        <f>VLOOKUP($B112,工作表1!$A$2:$N$203,13,0)</f>
        <v>林冠宏</v>
      </c>
      <c r="M112" s="77" t="str">
        <f>VLOOKUP($B112,工作表1!$A$2:$N$203,14,0)</f>
        <v>高雄市旗津區旗津國民小學</v>
      </c>
    </row>
    <row r="113" spans="1:13" s="2" customFormat="1" ht="15" customHeight="1">
      <c r="A113" s="7" t="s">
        <v>203</v>
      </c>
      <c r="B113" s="9" t="s">
        <v>327</v>
      </c>
      <c r="C113" s="57" t="s">
        <v>326</v>
      </c>
      <c r="D113" s="77" t="str">
        <f>VLOOKUP(B113,工作表1!$A$2:$N$203,5,0)</f>
        <v>顏康宇</v>
      </c>
      <c r="E113" s="77" t="str">
        <f>VLOOKUP($B113,工作表1!$A$2:$N$203,6,0)</f>
        <v>高雄市鳳山區鳳西國民小學</v>
      </c>
      <c r="F113" s="77">
        <f>VLOOKUP($B113,工作表1!$A$2:$N$203,7,0)</f>
        <v>0</v>
      </c>
      <c r="G113" s="77">
        <f>VLOOKUP($B113,工作表1!$A$2:$N$203,8,0)</f>
        <v>0</v>
      </c>
      <c r="H113" s="77">
        <f>VLOOKUP($B113,工作表1!$A$2:$N$203,9,0)</f>
        <v>0</v>
      </c>
      <c r="I113" s="77">
        <f>VLOOKUP($B113,工作表1!$A$2:$N$203,10,0)</f>
        <v>0</v>
      </c>
      <c r="J113" s="77" t="str">
        <f>VLOOKUP($B113,工作表1!$A$2:$N$203,11,0)</f>
        <v>歐姿慧</v>
      </c>
      <c r="K113" s="77" t="str">
        <f>VLOOKUP($B113,工作表1!$A$2:$N$203,12,0)</f>
        <v>大自然補習班</v>
      </c>
      <c r="L113" s="77" t="str">
        <f>VLOOKUP($B113,工作表1!$A$2:$N$203,13,0)</f>
        <v>黃智瑜</v>
      </c>
      <c r="M113" s="77" t="str">
        <f>VLOOKUP($B113,工作表1!$A$2:$N$203,14,0)</f>
        <v>高雄市鳳山區鳳西國民小學</v>
      </c>
    </row>
    <row r="114" spans="1:13" s="2" customFormat="1" ht="14.4">
      <c r="A114" s="7" t="s">
        <v>203</v>
      </c>
      <c r="B114" s="67" t="s">
        <v>342</v>
      </c>
      <c r="C114" s="2" t="s">
        <v>343</v>
      </c>
      <c r="D114" s="77" t="str">
        <f>VLOOKUP(B114,工作表1!$A$2:$N$203,5,0)</f>
        <v>柳韋宏</v>
      </c>
      <c r="E114" s="77" t="str">
        <f>VLOOKUP($B114,工作表1!$A$2:$N$203,6,0)</f>
        <v>高雄市鹽埕區忠孝國民小學</v>
      </c>
      <c r="F114" s="77" t="str">
        <f>VLOOKUP($B114,工作表1!$A$2:$N$203,7,0)</f>
        <v>韓世奇</v>
      </c>
      <c r="G114" s="77" t="str">
        <f>VLOOKUP($B114,工作表1!$A$2:$N$203,8,0)</f>
        <v>高雄市鹽埕區忠孝國民小學</v>
      </c>
      <c r="H114" s="77" t="str">
        <f>VLOOKUP($B114,工作表1!$A$2:$N$203,9,0)</f>
        <v>顏妤倢</v>
      </c>
      <c r="I114" s="77" t="str">
        <f>VLOOKUP($B114,工作表1!$A$2:$N$203,10,0)</f>
        <v>高雄市鹽埕區忠孝國民小學</v>
      </c>
      <c r="J114" s="77" t="str">
        <f>VLOOKUP($B114,工作表1!$A$2:$N$203,11,0)</f>
        <v>黎家雲</v>
      </c>
      <c r="K114" s="77" t="str">
        <f>VLOOKUP($B114,工作表1!$A$2:$N$203,12,0)</f>
        <v>高雄市鹽埕區忠孝國民小學</v>
      </c>
      <c r="L114" s="77" t="str">
        <f>VLOOKUP($B114,工作表1!$A$2:$N$203,13,0)</f>
        <v>黃兆鑫</v>
      </c>
      <c r="M114" s="77" t="str">
        <f>VLOOKUP($B114,工作表1!$A$2:$N$203,14,0)</f>
        <v>高雄市鹽埕區忠孝國民小學</v>
      </c>
    </row>
    <row r="115" spans="1:13" s="2" customFormat="1" ht="14.4">
      <c r="A115" s="17" t="s">
        <v>503</v>
      </c>
      <c r="B115" s="67" t="s">
        <v>571</v>
      </c>
      <c r="C115" s="2" t="s">
        <v>572</v>
      </c>
      <c r="D115" s="2" t="str">
        <f>VLOOKUP($B115,工作表2!$A$2:$N$138,5,0)</f>
        <v>吳宇晨</v>
      </c>
      <c r="E115" s="2" t="str">
        <f>VLOOKUP($B115,工作表2!$A$2:$N$138,6,0)</f>
        <v>高雄市立光華國民中學</v>
      </c>
      <c r="F115" s="2" t="str">
        <f>VLOOKUP($B115,工作表2!$A$2:$N$138,7,0)</f>
        <v>黃建珽</v>
      </c>
      <c r="G115" s="2" t="str">
        <f>VLOOKUP($B115,工作表2!$A$2:$N$138,8,0)</f>
        <v>高雄市立陽明國民中學</v>
      </c>
      <c r="H115" s="2">
        <f>VLOOKUP($B115,工作表2!$A$2:$N$138,9,0)</f>
        <v>0</v>
      </c>
      <c r="I115" s="2">
        <f>VLOOKUP($B115,工作表2!$A$2:$N$138,10,0)</f>
        <v>0</v>
      </c>
      <c r="J115" s="2" t="str">
        <f>VLOOKUP($B115,工作表2!$A$2:$N$138,11,0)</f>
        <v>歐姿慧</v>
      </c>
      <c r="K115" s="2" t="str">
        <f>VLOOKUP($B115,工作表2!$A$2:$N$138,12,0)</f>
        <v>大自然補習班</v>
      </c>
      <c r="L115" s="2">
        <f>VLOOKUP($B115,工作表2!$A$2:$N$138,13,0)</f>
        <v>0</v>
      </c>
      <c r="M115" s="2">
        <f>VLOOKUP($B115,工作表2!$A$2:$N$138,14,0)</f>
        <v>0</v>
      </c>
    </row>
    <row r="116" spans="1:13" s="2" customFormat="1" ht="14.4">
      <c r="A116" s="17" t="s">
        <v>503</v>
      </c>
      <c r="B116" s="67" t="s">
        <v>526</v>
      </c>
      <c r="C116" s="2" t="s">
        <v>527</v>
      </c>
      <c r="D116" s="2" t="str">
        <f>VLOOKUP($B116,工作表2!$A$2:$N$138,5,0)</f>
        <v>葉治呈</v>
      </c>
      <c r="E116" s="2" t="str">
        <f>VLOOKUP($B116,工作表2!$A$2:$N$138,6,0)</f>
        <v>高雄市立明華國民中學</v>
      </c>
      <c r="F116" s="2" t="str">
        <f>VLOOKUP($B116,工作表2!$A$2:$N$138,7,0)</f>
        <v>梁景登</v>
      </c>
      <c r="G116" s="2" t="str">
        <f>VLOOKUP($B116,工作表2!$A$2:$N$138,8,0)</f>
        <v>國立高雄師範大學附屬高級中學部</v>
      </c>
      <c r="H116" s="2" t="str">
        <f>VLOOKUP($B116,工作表2!$A$2:$N$138,9,0)</f>
        <v>柯芝庭</v>
      </c>
      <c r="I116" s="2" t="str">
        <f>VLOOKUP($B116,工作表2!$A$2:$N$138,10,0)</f>
        <v>高雄市立大灣國民中學</v>
      </c>
      <c r="J116" s="2" t="str">
        <f>VLOOKUP($B116,工作表2!$A$2:$N$138,11,0)</f>
        <v>楊晴媛</v>
      </c>
      <c r="K116" s="2" t="str">
        <f>VLOOKUP($B116,工作表2!$A$2:$N$138,12,0)</f>
        <v>高雄市立明華國民中學</v>
      </c>
      <c r="L116" s="2" t="str">
        <f>VLOOKUP($B116,工作表2!$A$2:$N$138,13,0)</f>
        <v>蘇美文</v>
      </c>
      <c r="M116" s="2" t="str">
        <f>VLOOKUP($B116,工作表2!$A$2:$N$138,14,0)</f>
        <v>高雄市鼓山區龍華國民小學</v>
      </c>
    </row>
    <row r="117" spans="1:13" s="2" customFormat="1" ht="14.4">
      <c r="A117" s="17" t="s">
        <v>503</v>
      </c>
      <c r="B117" s="67" t="s">
        <v>591</v>
      </c>
      <c r="C117" s="2" t="s">
        <v>592</v>
      </c>
      <c r="D117" s="2" t="str">
        <f>VLOOKUP($B117,工作表2!$A$2:$N$138,5,0)</f>
        <v>林靖萍</v>
      </c>
      <c r="E117" s="2" t="str">
        <f>VLOOKUP($B117,工作表2!$A$2:$N$138,6,0)</f>
        <v>高雄市立苓雅國民中學</v>
      </c>
      <c r="F117" s="2" t="str">
        <f>VLOOKUP($B117,工作表2!$A$2:$N$138,7,0)</f>
        <v>魏書妤</v>
      </c>
      <c r="G117" s="2" t="str">
        <f>VLOOKUP($B117,工作表2!$A$2:$N$138,8,0)</f>
        <v>高雄市立苓雅國民中學</v>
      </c>
      <c r="H117" s="2" t="str">
        <f>VLOOKUP($B117,工作表2!$A$2:$N$138,9,0)</f>
        <v>董靜儀</v>
      </c>
      <c r="I117" s="2" t="str">
        <f>VLOOKUP($B117,工作表2!$A$2:$N$138,10,0)</f>
        <v>高雄市立苓雅國民中學</v>
      </c>
      <c r="J117" s="2" t="str">
        <f>VLOOKUP($B117,工作表2!$A$2:$N$138,11,0)</f>
        <v>葉政皇</v>
      </c>
      <c r="K117" s="2" t="str">
        <f>VLOOKUP($B117,工作表2!$A$2:$N$138,12,0)</f>
        <v>高雄市立苓雅國民中學</v>
      </c>
      <c r="L117" s="2" t="str">
        <f>VLOOKUP($B117,工作表2!$A$2:$N$138,13,0)</f>
        <v>曾維雄</v>
      </c>
      <c r="M117" s="2" t="str">
        <f>VLOOKUP($B117,工作表2!$A$2:$N$138,14,0)</f>
        <v>高雄市立苓雅國民中學</v>
      </c>
    </row>
    <row r="118" spans="1:13" s="2" customFormat="1" ht="14.4">
      <c r="A118" s="17" t="s">
        <v>503</v>
      </c>
      <c r="B118" s="67" t="s">
        <v>603</v>
      </c>
      <c r="C118" s="2" t="s">
        <v>604</v>
      </c>
      <c r="D118" s="2" t="str">
        <f>VLOOKUP($B118,工作表2!$A$2:$N$138,5,0)</f>
        <v>蘇柏宇</v>
      </c>
      <c r="E118" s="2" t="str">
        <f>VLOOKUP($B118,工作表2!$A$2:$N$138,6,0)</f>
        <v>高雄市立苓雅國民中學</v>
      </c>
      <c r="F118" s="2" t="str">
        <f>VLOOKUP($B118,工作表2!$A$2:$N$138,7,0)</f>
        <v>石安佑</v>
      </c>
      <c r="G118" s="2" t="str">
        <f>VLOOKUP($B118,工作表2!$A$2:$N$138,8,0)</f>
        <v>高雄市立苓雅國民中學</v>
      </c>
      <c r="H118" s="2">
        <f>VLOOKUP($B118,工作表2!$A$2:$N$138,9,0)</f>
        <v>0</v>
      </c>
      <c r="I118" s="2">
        <f>VLOOKUP($B118,工作表2!$A$2:$N$138,10,0)</f>
        <v>0</v>
      </c>
      <c r="J118" s="2" t="str">
        <f>VLOOKUP($B118,工作表2!$A$2:$N$138,11,0)</f>
        <v>葉政皇</v>
      </c>
      <c r="K118" s="2" t="str">
        <f>VLOOKUP($B118,工作表2!$A$2:$N$138,12,0)</f>
        <v>高雄市立苓雅國民中學</v>
      </c>
      <c r="L118" s="2" t="str">
        <f>VLOOKUP($B118,工作表2!$A$2:$N$138,13,0)</f>
        <v>曾維雄</v>
      </c>
      <c r="M118" s="2" t="str">
        <f>VLOOKUP($B118,工作表2!$A$2:$N$138,14,0)</f>
        <v>高雄市立高雄高級工業職業學校</v>
      </c>
    </row>
    <row r="119" spans="1:13" s="2" customFormat="1" ht="14.4">
      <c r="A119" s="17" t="s">
        <v>503</v>
      </c>
      <c r="B119" s="67" t="s">
        <v>607</v>
      </c>
      <c r="C119" s="2" t="s">
        <v>608</v>
      </c>
      <c r="D119" s="2" t="str">
        <f>VLOOKUP($B119,工作表2!$A$2:$N$138,5,0)</f>
        <v>陳以蓁</v>
      </c>
      <c r="E119" s="2" t="str">
        <f>VLOOKUP($B119,工作表2!$A$2:$N$138,6,0)</f>
        <v>高雄市立苓雅國民中學</v>
      </c>
      <c r="F119" s="2" t="str">
        <f>VLOOKUP($B119,工作表2!$A$2:$N$138,7,0)</f>
        <v>林紫妍</v>
      </c>
      <c r="G119" s="2" t="str">
        <f>VLOOKUP($B119,工作表2!$A$2:$N$138,8,0)</f>
        <v>高雄市立苓雅國民中學</v>
      </c>
      <c r="H119" s="2">
        <f>VLOOKUP($B119,工作表2!$A$2:$N$138,9,0)</f>
        <v>0</v>
      </c>
      <c r="I119" s="2">
        <f>VLOOKUP($B119,工作表2!$A$2:$N$138,10,0)</f>
        <v>0</v>
      </c>
      <c r="J119" s="2" t="str">
        <f>VLOOKUP($B119,工作表2!$A$2:$N$138,11,0)</f>
        <v>葉政皇</v>
      </c>
      <c r="K119" s="2" t="str">
        <f>VLOOKUP($B119,工作表2!$A$2:$N$138,12,0)</f>
        <v>高雄市立苓雅國民中學</v>
      </c>
      <c r="L119" s="2" t="str">
        <f>VLOOKUP($B119,工作表2!$A$2:$N$138,13,0)</f>
        <v>曾維雄</v>
      </c>
      <c r="M119" s="2" t="str">
        <f>VLOOKUP($B119,工作表2!$A$2:$N$138,14,0)</f>
        <v>高雄市立高雄高級工業職業學校</v>
      </c>
    </row>
    <row r="120" spans="1:13" s="2" customFormat="1" ht="14.4">
      <c r="A120" s="17" t="s">
        <v>503</v>
      </c>
      <c r="B120" s="67" t="s">
        <v>510</v>
      </c>
      <c r="C120" s="2" t="s">
        <v>511</v>
      </c>
      <c r="D120" s="2" t="str">
        <f>VLOOKUP($B120,工作表2!$A$2:$N$138,5,0)</f>
        <v>方昱達</v>
      </c>
      <c r="E120" s="2" t="str">
        <f>VLOOKUP($B120,工作表2!$A$2:$N$138,6,0)</f>
        <v>高雄市苓雅國民中學</v>
      </c>
      <c r="F120" s="2" t="str">
        <f>VLOOKUP($B120,工作表2!$A$2:$N$138,7,0)</f>
        <v>賴宇晟</v>
      </c>
      <c r="G120" s="2" t="str">
        <f>VLOOKUP($B120,工作表2!$A$2:$N$138,8,0)</f>
        <v>高雄市苓雅國民中學</v>
      </c>
      <c r="H120" s="2" t="str">
        <f>VLOOKUP($B120,工作表2!$A$2:$N$138,9,0)</f>
        <v>陳祺幃</v>
      </c>
      <c r="I120" s="2" t="str">
        <f>VLOOKUP($B120,工作表2!$A$2:$N$138,10,0)</f>
        <v>高雄市苓雅國民中學</v>
      </c>
      <c r="J120" s="2" t="str">
        <f>VLOOKUP($B120,工作表2!$A$2:$N$138,11,0)</f>
        <v>葉政皇</v>
      </c>
      <c r="K120" s="2" t="str">
        <f>VLOOKUP($B120,工作表2!$A$2:$N$138,12,0)</f>
        <v>高雄市苓雅國民中學</v>
      </c>
      <c r="L120" s="2" t="str">
        <f>VLOOKUP($B120,工作表2!$A$2:$N$138,13,0)</f>
        <v>曾維雄</v>
      </c>
      <c r="M120" s="2" t="str">
        <f>VLOOKUP($B120,工作表2!$A$2:$N$138,14,0)</f>
        <v>高雄高工</v>
      </c>
    </row>
    <row r="121" spans="1:13" s="2" customFormat="1" ht="14.4">
      <c r="A121" s="17" t="s">
        <v>503</v>
      </c>
      <c r="B121" s="67" t="s">
        <v>575</v>
      </c>
      <c r="C121" s="2" t="s">
        <v>576</v>
      </c>
      <c r="D121" s="2" t="str">
        <f>VLOOKUP($B121,工作表2!$A$2:$N$138,5,0)</f>
        <v>葉治呈</v>
      </c>
      <c r="E121" s="2" t="str">
        <f>VLOOKUP($B121,工作表2!$A$2:$N$138,6,0)</f>
        <v>高雄市鼓山區明華國民中學</v>
      </c>
      <c r="F121" s="2" t="str">
        <f>VLOOKUP($B121,工作表2!$A$2:$N$138,7,0)</f>
        <v>梁景登</v>
      </c>
      <c r="G121" s="2" t="str">
        <f>VLOOKUP($B121,工作表2!$A$2:$N$138,8,0)</f>
        <v>高雄市國立高雄師範大學附屬高級中學國民中學部</v>
      </c>
      <c r="H121" s="2" t="str">
        <f>VLOOKUP($B121,工作表2!$A$2:$N$138,9,0)</f>
        <v>柯芝庭</v>
      </c>
      <c r="I121" s="2" t="str">
        <f>VLOOKUP($B121,工作表2!$A$2:$N$138,10,0)</f>
        <v>高雄市仁武區大灣國民中學</v>
      </c>
      <c r="J121" s="2" t="str">
        <f>VLOOKUP($B121,工作表2!$A$2:$N$138,11,0)</f>
        <v>楊晴媛</v>
      </c>
      <c r="K121" s="2" t="str">
        <f>VLOOKUP($B121,工作表2!$A$2:$N$138,12,0)</f>
        <v>高雄市鼓山區明華國民中學</v>
      </c>
      <c r="L121" s="2">
        <f>VLOOKUP($B121,工作表2!$A$2:$N$138,13,0)</f>
        <v>0</v>
      </c>
      <c r="M121" s="2">
        <f>VLOOKUP($B121,工作表2!$A$2:$N$138,14,0)</f>
        <v>0</v>
      </c>
    </row>
    <row r="122" spans="1:13" s="2" customFormat="1" ht="14.4">
      <c r="A122" s="7" t="s">
        <v>503</v>
      </c>
      <c r="B122" s="67" t="s">
        <v>710</v>
      </c>
      <c r="C122" s="2" t="s">
        <v>711</v>
      </c>
      <c r="D122" s="2" t="str">
        <f>VLOOKUP($B122,工作表3!$A$2:$N$77,5,0)</f>
        <v>林以璿</v>
      </c>
      <c r="E122" s="2" t="str">
        <f>VLOOKUP($B122,工作表3!$A$2:$N$77,6,0)</f>
        <v>高雄市立文山高級中學</v>
      </c>
      <c r="F122" s="2" t="str">
        <f>VLOOKUP($B122,工作表3!$A$2:$N$138,7,0)</f>
        <v>吳芝嫻</v>
      </c>
      <c r="G122" s="2" t="str">
        <f>VLOOKUP($B122,工作表3!$A$2:$N$138,8,0)</f>
        <v>高雄市立文山高級中學</v>
      </c>
      <c r="H122" s="2">
        <f>VLOOKUP($B122,工作表3!$A$2:$N$138,9,0)</f>
        <v>0</v>
      </c>
      <c r="I122" s="2">
        <f>VLOOKUP($B122,工作表3!$A$2:$N$138,10,0)</f>
        <v>0</v>
      </c>
      <c r="J122" s="2" t="str">
        <f>VLOOKUP($B122,工作表3!$A$2:$N$138,11,0)</f>
        <v>柯麗妃</v>
      </c>
      <c r="K122" s="2" t="str">
        <f>VLOOKUP($B122,工作表3!$A$2:$N$138,12,0)</f>
        <v>高雄市立文山高級中學</v>
      </c>
      <c r="L122" s="2" t="str">
        <f>VLOOKUP($B122,工作表3!$A$2:$N$138,13,0)</f>
        <v>翁雅琦</v>
      </c>
      <c r="M122" s="2" t="str">
        <f>VLOOKUP($B122,工作表3!$A$2:$N$138,14,0)</f>
        <v>高雄市立文山高級中學</v>
      </c>
    </row>
    <row r="123" spans="1:13" s="2" customFormat="1" ht="14.4">
      <c r="A123" s="7" t="s">
        <v>503</v>
      </c>
      <c r="B123" s="67" t="s">
        <v>718</v>
      </c>
      <c r="C123" s="2" t="s">
        <v>719</v>
      </c>
      <c r="D123" s="2" t="str">
        <f>VLOOKUP($B123,工作表3!$A$2:$N$77,5,0)</f>
        <v>馬妍蓁</v>
      </c>
      <c r="E123" s="2" t="str">
        <f>VLOOKUP($B123,工作表3!$A$2:$N$77,6,0)</f>
        <v>高雄市立文山高級中學</v>
      </c>
      <c r="F123" s="2" t="str">
        <f>VLOOKUP($B123,工作表3!$A$2:$N$138,7,0)</f>
        <v>劉思汎</v>
      </c>
      <c r="G123" s="2" t="str">
        <f>VLOOKUP($B123,工作表3!$A$2:$N$138,8,0)</f>
        <v>高雄市立文山高級中學</v>
      </c>
      <c r="H123" s="2" t="str">
        <f>VLOOKUP($B123,工作表3!$A$2:$N$138,9,0)</f>
        <v>陳亭臻</v>
      </c>
      <c r="I123" s="2" t="str">
        <f>VLOOKUP($B123,工作表3!$A$2:$N$138,10,0)</f>
        <v>高雄市立文山高級中學</v>
      </c>
      <c r="J123" s="2" t="str">
        <f>VLOOKUP($B123,工作表3!$A$2:$N$138,11,0)</f>
        <v>柯麗妃</v>
      </c>
      <c r="K123" s="2" t="str">
        <f>VLOOKUP($B123,工作表3!$A$2:$N$138,12,0)</f>
        <v>高雄市立文山高級中學</v>
      </c>
      <c r="L123" s="2" t="str">
        <f>VLOOKUP($B123,工作表3!$A$2:$N$138,13,0)</f>
        <v>翁雅琦</v>
      </c>
      <c r="M123" s="2" t="str">
        <f>VLOOKUP($B123,工作表3!$A$2:$N$138,14,0)</f>
        <v>高雄市立文山高級中學</v>
      </c>
    </row>
    <row r="124" spans="1:13" s="2" customFormat="1" ht="14.4">
      <c r="A124" s="7" t="s">
        <v>503</v>
      </c>
      <c r="B124" s="67" t="s">
        <v>725</v>
      </c>
      <c r="C124" s="2" t="s">
        <v>726</v>
      </c>
      <c r="D124" s="2" t="str">
        <f>VLOOKUP($B124,工作表3!$A$2:$N$77,5,0)</f>
        <v>張晉睿</v>
      </c>
      <c r="E124" s="2" t="str">
        <f>VLOOKUP($B124,工作表3!$A$2:$N$77,6,0)</f>
        <v>高雄市立文山高級中學</v>
      </c>
      <c r="F124" s="2" t="str">
        <f>VLOOKUP($B124,工作表3!$A$2:$N$138,7,0)</f>
        <v>程苙瑜</v>
      </c>
      <c r="G124" s="2" t="str">
        <f>VLOOKUP($B124,工作表3!$A$2:$N$138,8,0)</f>
        <v>高雄市立文山高級中學</v>
      </c>
      <c r="H124" s="2" t="str">
        <f>VLOOKUP($B124,工作表3!$A$2:$N$138,9,0)</f>
        <v>蔡馥安</v>
      </c>
      <c r="I124" s="2" t="str">
        <f>VLOOKUP($B124,工作表3!$A$2:$N$138,10,0)</f>
        <v>高雄市立文山高級中學</v>
      </c>
      <c r="J124" s="2" t="str">
        <f>VLOOKUP($B124,工作表3!$A$2:$N$138,11,0)</f>
        <v>柯麗妃</v>
      </c>
      <c r="K124" s="2" t="str">
        <f>VLOOKUP($B124,工作表3!$A$2:$N$138,12,0)</f>
        <v>高雄市立文山高級中學</v>
      </c>
      <c r="L124" s="2" t="str">
        <f>VLOOKUP($B124,工作表3!$A$2:$N$138,13,0)</f>
        <v>翁雅琦</v>
      </c>
      <c r="M124" s="2" t="str">
        <f>VLOOKUP($B124,工作表3!$A$2:$N$138,14,0)</f>
        <v>高雄市立文山高級中學</v>
      </c>
    </row>
    <row r="125" spans="1:13" s="2" customFormat="1" ht="14.4">
      <c r="A125" s="7" t="s">
        <v>503</v>
      </c>
      <c r="B125" s="67" t="s">
        <v>727</v>
      </c>
      <c r="C125" s="2" t="s">
        <v>728</v>
      </c>
      <c r="D125" s="2" t="str">
        <f>VLOOKUP($B125,工作表3!$A$2:$N$77,5,0)</f>
        <v>趙翊均</v>
      </c>
      <c r="E125" s="2" t="str">
        <f>VLOOKUP($B125,工作表3!$A$2:$N$77,6,0)</f>
        <v>高雄市立文山高級中學</v>
      </c>
      <c r="F125" s="2" t="str">
        <f>VLOOKUP($B125,工作表3!$A$2:$N$138,7,0)</f>
        <v>郭芷彤</v>
      </c>
      <c r="G125" s="2" t="str">
        <f>VLOOKUP($B125,工作表3!$A$2:$N$138,8,0)</f>
        <v>高雄市立文山高級中學</v>
      </c>
      <c r="H125" s="2">
        <f>VLOOKUP($B125,工作表3!$A$2:$N$138,9,0)</f>
        <v>0</v>
      </c>
      <c r="I125" s="2">
        <f>VLOOKUP($B125,工作表3!$A$2:$N$138,10,0)</f>
        <v>0</v>
      </c>
      <c r="J125" s="2" t="str">
        <f>VLOOKUP($B125,工作表3!$A$2:$N$138,11,0)</f>
        <v>柯麗妃</v>
      </c>
      <c r="K125" s="2" t="str">
        <f>VLOOKUP($B125,工作表3!$A$2:$N$138,12,0)</f>
        <v>高雄市立文山高級中學</v>
      </c>
      <c r="L125" s="2" t="str">
        <f>VLOOKUP($B125,工作表3!$A$2:$N$138,13,0)</f>
        <v>翁雅琦</v>
      </c>
      <c r="M125" s="2" t="str">
        <f>VLOOKUP($B125,工作表3!$A$2:$N$138,14,0)</f>
        <v>高雄市立文山高級中學</v>
      </c>
    </row>
    <row r="126" spans="1:13" s="2" customFormat="1" ht="14.4">
      <c r="A126" s="7" t="s">
        <v>503</v>
      </c>
      <c r="B126" s="67" t="s">
        <v>708</v>
      </c>
      <c r="C126" s="2" t="s">
        <v>709</v>
      </c>
      <c r="D126" s="2" t="str">
        <f>VLOOKUP($B126,工作表3!$A$2:$N$77,5,0)</f>
        <v>張薰尹</v>
      </c>
      <c r="E126" s="2" t="str">
        <f>VLOOKUP($B126,工作表3!$A$2:$N$77,6,0)</f>
        <v>高雄市立高雄女子高級中學</v>
      </c>
      <c r="F126" s="2" t="str">
        <f>VLOOKUP($B126,工作表3!$A$2:$N$138,7,0)</f>
        <v>施承佑</v>
      </c>
      <c r="G126" s="2" t="str">
        <f>VLOOKUP($B126,工作表3!$A$2:$N$138,8,0)</f>
        <v>高雄市天主教道明高級中學</v>
      </c>
      <c r="H126" s="2" t="str">
        <f>VLOOKUP($B126,工作表3!$A$2:$N$138,9,0)</f>
        <v>秦千賀</v>
      </c>
      <c r="I126" s="2" t="str">
        <f>VLOOKUP($B126,工作表3!$A$2:$N$138,10,0)</f>
        <v>國立鳳新高級中學</v>
      </c>
      <c r="J126" s="2" t="str">
        <f>VLOOKUP($B126,工作表3!$A$2:$N$138,11,0)</f>
        <v>張家慶</v>
      </c>
      <c r="K126" s="2" t="str">
        <f>VLOOKUP($B126,工作表3!$A$2:$N$138,12,0)</f>
        <v>高雄市立愛國國民小學</v>
      </c>
      <c r="L126" s="2" t="str">
        <f>VLOOKUP($B126,工作表3!$A$2:$N$138,13,0)</f>
        <v>曹秀美</v>
      </c>
      <c r="M126" s="2" t="str">
        <f>VLOOKUP($B126,工作表3!$A$2:$N$138,14,0)</f>
        <v>高雄市立愛國國民小學</v>
      </c>
    </row>
    <row r="127" spans="1:13" s="2" customFormat="1">
      <c r="A127" s="7" t="s">
        <v>503</v>
      </c>
      <c r="B127" s="25" t="s">
        <v>740</v>
      </c>
      <c r="C127" s="26" t="s">
        <v>739</v>
      </c>
      <c r="D127" s="2" t="str">
        <f>VLOOKUP($B127,工作表3!$A$2:$N$77,5,0)</f>
        <v>李美螢</v>
      </c>
      <c r="E127" s="2" t="str">
        <f>VLOOKUP($B127,工作表3!$A$2:$N$77,6,0)</f>
        <v>高雄市立高雄高級商業職業學校</v>
      </c>
      <c r="F127" s="2" t="str">
        <f>VLOOKUP($B127,工作表3!$A$2:$N$138,7,0)</f>
        <v>劉育瑋</v>
      </c>
      <c r="G127" s="2" t="str">
        <f>VLOOKUP($B127,工作表3!$A$2:$N$138,8,0)</f>
        <v>高雄市私立中山高級工商職業學校</v>
      </c>
      <c r="H127" s="2" t="str">
        <f>VLOOKUP($B127,工作表3!$A$2:$N$138,9,0)</f>
        <v>林晟威</v>
      </c>
      <c r="I127" s="2" t="str">
        <f>VLOOKUP($B127,工作表3!$A$2:$N$138,10,0)</f>
        <v>高雄市立高雄高級工業職業學校</v>
      </c>
      <c r="J127" s="2" t="str">
        <f>VLOOKUP($B127,工作表3!$A$2:$N$138,11,0)</f>
        <v>胡博景</v>
      </c>
      <c r="K127" s="2" t="str">
        <f>VLOOKUP($B127,工作表3!$A$2:$N$138,12,0)</f>
        <v>金屬中心</v>
      </c>
      <c r="L127" s="2" t="str">
        <f>VLOOKUP($B127,工作表3!$A$2:$N$138,13,0)</f>
        <v>李孟芳</v>
      </c>
      <c r="M127" s="2" t="str">
        <f>VLOOKUP($B127,工作表3!$A$2:$N$138,14,0)</f>
        <v>補習班</v>
      </c>
    </row>
    <row r="128" spans="1:13" s="2" customFormat="1" ht="14.4">
      <c r="A128" s="7" t="s">
        <v>503</v>
      </c>
      <c r="B128" s="67" t="s">
        <v>723</v>
      </c>
      <c r="C128" s="2" t="s">
        <v>724</v>
      </c>
      <c r="D128" s="2" t="str">
        <f>VLOOKUP($B128,工作表3!$A$2:$N$77,5,0)</f>
        <v>吳羽婷</v>
      </c>
      <c r="E128" s="2" t="str">
        <f>VLOOKUP($B128,工作表3!$A$2:$N$77,6,0)</f>
        <v>高雄市私立復華高級中學</v>
      </c>
      <c r="F128" s="2" t="str">
        <f>VLOOKUP($B128,工作表3!$A$2:$N$138,7,0)</f>
        <v>吳羽喬</v>
      </c>
      <c r="G128" s="2" t="str">
        <f>VLOOKUP($B128,工作表3!$A$2:$N$138,8,0)</f>
        <v>高雄市鹽埕區忠孝國民小學</v>
      </c>
      <c r="H128" s="2">
        <f>VLOOKUP($B128,工作表3!$A$2:$N$138,9,0)</f>
        <v>0</v>
      </c>
      <c r="I128" s="2">
        <f>VLOOKUP($B128,工作表3!$A$2:$N$138,10,0)</f>
        <v>0</v>
      </c>
      <c r="J128" s="2" t="str">
        <f>VLOOKUP($B128,工作表3!$A$2:$N$138,11,0)</f>
        <v>曾張義</v>
      </c>
      <c r="K128" s="2" t="str">
        <f>VLOOKUP($B128,工作表3!$A$2:$N$138,12,0)</f>
        <v>三分之一創意工作坊</v>
      </c>
      <c r="L128" s="2" t="str">
        <f>VLOOKUP($B128,工作表3!$A$2:$N$138,13,0)</f>
        <v>盧育聖</v>
      </c>
      <c r="M128" s="2" t="str">
        <f>VLOOKUP($B128,工作表3!$A$2:$N$138,14,0)</f>
        <v>高雄市鹽埕區忠孝國民小學</v>
      </c>
    </row>
    <row r="129" spans="1:13" s="2" customFormat="1" ht="14.4">
      <c r="A129" s="7" t="s">
        <v>503</v>
      </c>
      <c r="B129" s="67" t="s">
        <v>716</v>
      </c>
      <c r="C129" s="2" t="s">
        <v>717</v>
      </c>
      <c r="D129" s="2" t="str">
        <f>VLOOKUP($B129,工作表3!$A$2:$N$77,5,0)</f>
        <v>簡佑穎</v>
      </c>
      <c r="E129" s="2" t="str">
        <f>VLOOKUP($B129,工作表3!$A$2:$N$77,6,0)</f>
        <v>國立鳳新高級中學</v>
      </c>
      <c r="F129" s="2" t="str">
        <f>VLOOKUP($B129,工作表3!$A$2:$N$138,7,0)</f>
        <v>呂光偉</v>
      </c>
      <c r="G129" s="2" t="str">
        <f>VLOOKUP($B129,工作表3!$A$2:$N$138,8,0)</f>
        <v>國立鳳新高級中學</v>
      </c>
      <c r="H129" s="2" t="str">
        <f>VLOOKUP($B129,工作表3!$A$2:$N$138,9,0)</f>
        <v>柯侑辰</v>
      </c>
      <c r="I129" s="2" t="str">
        <f>VLOOKUP($B129,工作表3!$A$2:$N$138,10,0)</f>
        <v>國立鳳新高級中學</v>
      </c>
      <c r="J129" s="2" t="str">
        <f>VLOOKUP($B129,工作表3!$A$2:$N$138,11,0)</f>
        <v>吳宛臻</v>
      </c>
      <c r="K129" s="2" t="str">
        <f>VLOOKUP($B129,工作表3!$A$2:$N$138,12,0)</f>
        <v>國立鳳新高級中學</v>
      </c>
      <c r="L129" s="2" t="str">
        <f>VLOOKUP($B129,工作表3!$A$2:$N$138,13,0)</f>
        <v>吳孟婷</v>
      </c>
      <c r="M129" s="2" t="str">
        <f>VLOOKUP($B129,工作表3!$A$2:$N$138,14,0)</f>
        <v>國立鳳新高級中學</v>
      </c>
    </row>
    <row r="130" spans="1:13" s="2" customFormat="1" ht="14.4">
      <c r="A130" s="7" t="s">
        <v>503</v>
      </c>
      <c r="B130" s="67" t="s">
        <v>731</v>
      </c>
      <c r="C130" s="2" t="s">
        <v>732</v>
      </c>
      <c r="D130" s="2" t="str">
        <f>VLOOKUP($B130,工作表3!$A$2:$N$77,5,0)</f>
        <v>周憲威</v>
      </c>
      <c r="E130" s="2" t="str">
        <f>VLOOKUP($B130,工作表3!$A$2:$N$77,6,0)</f>
        <v>國立鳳新高級中學</v>
      </c>
      <c r="F130" s="2" t="str">
        <f>VLOOKUP($B130,工作表3!$A$2:$N$138,7,0)</f>
        <v>林嘉城</v>
      </c>
      <c r="G130" s="2" t="str">
        <f>VLOOKUP($B130,工作表3!$A$2:$N$138,8,0)</f>
        <v>國立鳳新高級中學</v>
      </c>
      <c r="H130" s="2" t="str">
        <f>VLOOKUP($B130,工作表3!$A$2:$N$138,9,0)</f>
        <v>林永倫</v>
      </c>
      <c r="I130" s="2" t="str">
        <f>VLOOKUP($B130,工作表3!$A$2:$N$138,10,0)</f>
        <v>國立鳳新高級中學</v>
      </c>
      <c r="J130" s="2" t="str">
        <f>VLOOKUP($B130,工作表3!$A$2:$N$138,11,0)</f>
        <v>吳宛臻</v>
      </c>
      <c r="K130" s="2" t="str">
        <f>VLOOKUP($B130,工作表3!$A$2:$N$138,12,0)</f>
        <v>國立鳳新高級中學</v>
      </c>
      <c r="L130" s="2" t="str">
        <f>VLOOKUP($B130,工作表3!$A$2:$N$138,13,0)</f>
        <v>吳孟婷</v>
      </c>
      <c r="M130" s="2" t="str">
        <f>VLOOKUP($B130,工作表3!$A$2:$N$138,14,0)</f>
        <v>國立鳳新高級中學</v>
      </c>
    </row>
    <row r="131" spans="1:13" s="2" customFormat="1">
      <c r="A131" s="7" t="s">
        <v>503</v>
      </c>
      <c r="B131" s="27" t="s">
        <v>758</v>
      </c>
      <c r="C131" s="26" t="s">
        <v>757</v>
      </c>
      <c r="D131" s="2" t="str">
        <f>VLOOKUP($B131,工作表3!$A$2:$N$77,5,0)</f>
        <v>秦千賀</v>
      </c>
      <c r="E131" s="2" t="str">
        <f>VLOOKUP($B131,工作表3!$A$2:$N$77,6,0)</f>
        <v>國立鳳新高級中學</v>
      </c>
      <c r="F131" s="2" t="str">
        <f>VLOOKUP($B131,工作表3!$A$2:$N$138,7,0)</f>
        <v>張薰尹</v>
      </c>
      <c r="G131" s="2" t="str">
        <f>VLOOKUP($B131,工作表3!$A$2:$N$138,8,0)</f>
        <v>高雄市立高雄女子高級中學</v>
      </c>
      <c r="H131" s="2">
        <f>VLOOKUP($B131,工作表3!$A$2:$N$138,9,0)</f>
        <v>0</v>
      </c>
      <c r="I131" s="2">
        <f>VLOOKUP($B131,工作表3!$A$2:$N$138,10,0)</f>
        <v>0</v>
      </c>
      <c r="J131" s="2" t="str">
        <f>VLOOKUP($B131,工作表3!$A$2:$N$138,11,0)</f>
        <v>張家慶</v>
      </c>
      <c r="K131" s="2" t="str">
        <f>VLOOKUP($B131,工作表3!$A$2:$N$138,12,0)</f>
        <v>高雄市立愛國國民小學</v>
      </c>
      <c r="L131" s="2" t="str">
        <f>VLOOKUP($B131,工作表3!$A$2:$N$138,13,0)</f>
        <v>曹秀美</v>
      </c>
      <c r="M131" s="2" t="str">
        <f>VLOOKUP($B131,工作表3!$A$2:$N$138,14,0)</f>
        <v>高雄市立愛國國民小學</v>
      </c>
    </row>
  </sheetData>
  <sortState ref="A2:M131">
    <sortCondition sortBy="cellColor" ref="A2:A131" dxfId="73"/>
    <sortCondition sortBy="cellColor" ref="A2:A131" dxfId="72"/>
    <sortCondition sortBy="cellColor" ref="A2:A131" dxfId="71"/>
    <sortCondition sortBy="cellColor" ref="A2:A131" dxfId="70"/>
    <sortCondition sortBy="cellColor" ref="A2:A131" dxfId="69"/>
  </sortState>
  <phoneticPr fontId="1" type="noConversion"/>
  <conditionalFormatting sqref="B2:B3">
    <cfRule type="duplicateValues" dxfId="68" priority="8"/>
  </conditionalFormatting>
  <conditionalFormatting sqref="B4:B5">
    <cfRule type="duplicateValues" dxfId="67" priority="7"/>
  </conditionalFormatting>
  <conditionalFormatting sqref="B6:B7">
    <cfRule type="duplicateValues" dxfId="66" priority="6"/>
  </conditionalFormatting>
  <conditionalFormatting sqref="B8">
    <cfRule type="duplicateValues" dxfId="65" priority="5"/>
  </conditionalFormatting>
  <conditionalFormatting sqref="B9">
    <cfRule type="duplicateValues" dxfId="64" priority="4"/>
  </conditionalFormatting>
  <conditionalFormatting sqref="B10:B78">
    <cfRule type="duplicateValues" dxfId="63" priority="3"/>
  </conditionalFormatting>
  <conditionalFormatting sqref="B79:B105">
    <cfRule type="duplicateValues" dxfId="62" priority="2"/>
  </conditionalFormatting>
  <conditionalFormatting sqref="B79:B105">
    <cfRule type="duplicateValues" dxfId="61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0"/>
  <sheetViews>
    <sheetView workbookViewId="0">
      <selection activeCell="K39" sqref="K39"/>
    </sheetView>
  </sheetViews>
  <sheetFormatPr defaultColWidth="9.125" defaultRowHeight="15"/>
  <cols>
    <col min="1" max="1" width="9.125" style="79"/>
    <col min="2" max="2" width="14.875" style="79" customWidth="1"/>
    <col min="3" max="3" width="23.375" style="79" customWidth="1"/>
    <col min="4" max="4" width="9.125" style="79"/>
    <col min="5" max="5" width="26.375" style="79" customWidth="1"/>
    <col min="6" max="6" width="9.125" style="79"/>
    <col min="7" max="7" width="29.25" style="79" customWidth="1"/>
    <col min="8" max="8" width="9.125" style="79"/>
    <col min="9" max="9" width="22" style="79" customWidth="1"/>
    <col min="10" max="10" width="9.125" style="79"/>
    <col min="11" max="11" width="27.75" style="79" customWidth="1"/>
    <col min="12" max="12" width="9.125" style="79"/>
    <col min="13" max="13" width="29" style="79" customWidth="1"/>
    <col min="14" max="16384" width="9.125" style="79"/>
  </cols>
  <sheetData>
    <row r="1" spans="1:13">
      <c r="A1" s="55" t="s">
        <v>0</v>
      </c>
      <c r="B1" s="1" t="s">
        <v>1</v>
      </c>
      <c r="C1" s="1" t="s">
        <v>2</v>
      </c>
      <c r="D1" s="61" t="s">
        <v>770</v>
      </c>
      <c r="E1" s="61" t="s">
        <v>771</v>
      </c>
      <c r="F1" s="61" t="s">
        <v>772</v>
      </c>
      <c r="G1" s="61" t="s">
        <v>773</v>
      </c>
      <c r="H1" s="61" t="s">
        <v>774</v>
      </c>
      <c r="I1" s="61" t="s">
        <v>775</v>
      </c>
      <c r="J1" s="61" t="s">
        <v>776</v>
      </c>
      <c r="K1" s="61" t="s">
        <v>777</v>
      </c>
      <c r="L1" s="61" t="s">
        <v>778</v>
      </c>
      <c r="M1" s="61" t="s">
        <v>779</v>
      </c>
    </row>
    <row r="2" spans="1:13" s="2" customFormat="1" ht="14.4">
      <c r="A2" s="12" t="s">
        <v>375</v>
      </c>
      <c r="B2" s="18" t="str">
        <f>VLOOKUP([6]國高中組安全健康頒獎表!$F51,'[6]安全健康(國)'!$1:$1048576,2,0)</f>
        <v>TWJS18050</v>
      </c>
      <c r="C2" s="13" t="str">
        <f>VLOOKUP([6]國高中組安全健康頒獎表!$F51,'[6]安全健康(國)'!$1:$1048576,3,0)</f>
        <v>可攜式多功能交通指揮號誌</v>
      </c>
      <c r="D2" s="2" t="str">
        <f>VLOOKUP($B2,工作表2!$A$2:$N$138,5,0)</f>
        <v>張亦睿</v>
      </c>
      <c r="E2" s="2" t="str">
        <f>VLOOKUP($B2,工作表2!$A$2:$N$138,6,0)</f>
        <v>宜蘭縣立國華國民中學</v>
      </c>
      <c r="F2" s="2" t="str">
        <f>VLOOKUP($B2,工作表2!$A$2:$N$138,7,0)</f>
        <v>林子怡</v>
      </c>
      <c r="G2" s="2" t="str">
        <f>VLOOKUP($B2,工作表2!$A$2:$N$138,8,0)</f>
        <v>宜蘭縣立國華國民中學</v>
      </c>
      <c r="H2" s="2" t="str">
        <f>VLOOKUP($B2,工作表2!$A$2:$N$138,9,0)</f>
        <v>李昕澤</v>
      </c>
      <c r="I2" s="2" t="str">
        <f>VLOOKUP($B2,工作表2!$A$2:$N$138,10,0)</f>
        <v>宜蘭縣立國華國民中學</v>
      </c>
      <c r="J2" s="2" t="str">
        <f>VLOOKUP($B2,工作表2!$A$2:$N$138,11,0)</f>
        <v>沈志強</v>
      </c>
      <c r="K2" s="2" t="str">
        <f>VLOOKUP($B2,工作表2!$A$2:$N$138,12,0)</f>
        <v>宜蘭縣立國華國民中學</v>
      </c>
      <c r="L2" s="2" t="str">
        <f>VLOOKUP($B2,工作表2!$A$2:$N$138,13,0)</f>
        <v>張俊傑</v>
      </c>
      <c r="M2" s="2" t="str">
        <f>VLOOKUP($B2,工作表2!$A$2:$N$138,14,0)</f>
        <v>宜蘭縣立國華國民中學</v>
      </c>
    </row>
    <row r="3" spans="1:13" s="2" customFormat="1" ht="14.4">
      <c r="A3" s="12" t="s">
        <v>375</v>
      </c>
      <c r="B3" s="19" t="str">
        <f>VLOOKUP('[8]國高中組災害應變+社會照顧頒獎表'!$F34,'[8]災害應變(國)'!$1:$1048576,2,0)</f>
        <v>TWJD18028</v>
      </c>
      <c r="C3" s="14" t="str">
        <f>VLOOKUP('[8]國高中組災害應變+社會照顧頒獎表'!$F34,'[8]災害應變(國)'!$1:$1048576,3,0)</f>
        <v>黃金4秒鐘</v>
      </c>
      <c r="D3" s="2" t="str">
        <f>VLOOKUP($B3,工作表2!$A$2:$N$138,5,0)</f>
        <v>周洋溢</v>
      </c>
      <c r="E3" s="2" t="str">
        <f>VLOOKUP($B3,工作表2!$A$2:$N$138,6,0)</f>
        <v>宜蘭縣立國華國民中學</v>
      </c>
      <c r="F3" s="2">
        <f>VLOOKUP($B3,工作表2!$A$2:$N$138,7,0)</f>
        <v>0</v>
      </c>
      <c r="G3" s="2">
        <f>VLOOKUP($B3,工作表2!$A$2:$N$138,8,0)</f>
        <v>0</v>
      </c>
      <c r="H3" s="2">
        <f>VLOOKUP($B3,工作表2!$A$2:$N$138,9,0)</f>
        <v>0</v>
      </c>
      <c r="I3" s="2">
        <f>VLOOKUP($B3,工作表2!$A$2:$N$138,10,0)</f>
        <v>0</v>
      </c>
      <c r="J3" s="2" t="str">
        <f>VLOOKUP($B3,工作表2!$A$2:$N$138,11,0)</f>
        <v>張秋美</v>
      </c>
      <c r="K3" s="2" t="str">
        <f>VLOOKUP($B3,工作表2!$A$2:$N$138,12,0)</f>
        <v>宜蘭縣立國華國民中學</v>
      </c>
      <c r="L3" s="2" t="str">
        <f>VLOOKUP($B3,工作表2!$A$2:$N$138,13,0)</f>
        <v>賴政良</v>
      </c>
      <c r="M3" s="2" t="str">
        <f>VLOOKUP($B3,工作表2!$A$2:$N$138,14,0)</f>
        <v>宜蘭佛光大學</v>
      </c>
    </row>
    <row r="4" spans="1:13" s="2" customFormat="1" ht="14.4">
      <c r="A4" s="12" t="s">
        <v>375</v>
      </c>
      <c r="B4" s="19" t="s">
        <v>371</v>
      </c>
      <c r="C4" s="14" t="s">
        <v>372</v>
      </c>
      <c r="D4" s="2" t="str">
        <f>VLOOKUP($B4,工作表2!$A$2:$N$138,5,0)</f>
        <v>黃昊平</v>
      </c>
      <c r="E4" s="2" t="str">
        <f>VLOOKUP($B4,工作表2!$A$2:$N$138,6,0)</f>
        <v>宜蘭縣立國華國民中學</v>
      </c>
      <c r="F4" s="2">
        <f>VLOOKUP($B4,工作表2!$A$2:$N$138,7,0)</f>
        <v>0</v>
      </c>
      <c r="G4" s="2">
        <f>VLOOKUP($B4,工作表2!$A$2:$N$138,8,0)</f>
        <v>0</v>
      </c>
      <c r="H4" s="2">
        <f>VLOOKUP($B4,工作表2!$A$2:$N$138,9,0)</f>
        <v>0</v>
      </c>
      <c r="I4" s="2">
        <f>VLOOKUP($B4,工作表2!$A$2:$N$138,10,0)</f>
        <v>0</v>
      </c>
      <c r="J4" s="2" t="str">
        <f>VLOOKUP($B4,工作表2!$A$2:$N$138,11,0)</f>
        <v>闕文彬</v>
      </c>
      <c r="K4" s="2" t="str">
        <f>VLOOKUP($B4,工作表2!$A$2:$N$138,12,0)</f>
        <v>宜蘭縣立國華國民中學</v>
      </c>
      <c r="L4" s="2" t="str">
        <f>VLOOKUP($B4,工作表2!$A$2:$N$138,13,0)</f>
        <v>陳榮政</v>
      </c>
      <c r="M4" s="2" t="str">
        <f>VLOOKUP($B4,工作表2!$A$2:$N$138,14,0)</f>
        <v>宜蘭縣五結鄉學進國民小學</v>
      </c>
    </row>
    <row r="5" spans="1:13" s="2" customFormat="1" ht="14.4">
      <c r="A5" s="12" t="s">
        <v>375</v>
      </c>
      <c r="B5" s="18" t="str">
        <f>VLOOKUP('[7]國高中組運動育樂+農糧技術頒獎表'!$F36,'[7]運動育樂(國)'!$1:$1048576,2,0)</f>
        <v>TWJE18119</v>
      </c>
      <c r="C5" s="13" t="str">
        <f>VLOOKUP('[7]國高中組運動育樂+農糧技術頒獎表'!$F36,'[7]運動育樂(國)'!$1:$1048576,3,0)</f>
        <v>自發電小鼓節拍器</v>
      </c>
      <c r="D5" s="2" t="str">
        <f>VLOOKUP($B5,工作表2!$A$2:$N$138,5,0)</f>
        <v>廖晉成</v>
      </c>
      <c r="E5" s="2" t="str">
        <f>VLOOKUP($B5,工作表2!$A$2:$N$138,6,0)</f>
        <v>宜蘭縣立羅東國民中學</v>
      </c>
      <c r="F5" s="2" t="str">
        <f>VLOOKUP($B5,工作表2!$A$2:$N$138,7,0)</f>
        <v>周耕毅</v>
      </c>
      <c r="G5" s="2" t="str">
        <f>VLOOKUP($B5,工作表2!$A$2:$N$138,8,0)</f>
        <v>宜蘭縣立羅東國民中學</v>
      </c>
      <c r="H5" s="2" t="str">
        <f>VLOOKUP($B5,工作表2!$A$2:$N$138,9,0)</f>
        <v>徐秉毅</v>
      </c>
      <c r="I5" s="2" t="str">
        <f>VLOOKUP($B5,工作表2!$A$2:$N$138,10,0)</f>
        <v>宜蘭縣立羅東國民中學</v>
      </c>
      <c r="J5" s="2" t="str">
        <f>VLOOKUP($B5,工作表2!$A$2:$N$138,11,0)</f>
        <v>賴思明</v>
      </c>
      <c r="K5" s="2" t="str">
        <f>VLOOKUP($B5,工作表2!$A$2:$N$138,12,0)</f>
        <v>宜蘭縣立羅東國民中學</v>
      </c>
      <c r="L5" s="2" t="str">
        <f>VLOOKUP($B5,工作表2!$A$2:$N$138,13,0)</f>
        <v>吳嵩慶</v>
      </c>
      <c r="M5" s="2" t="str">
        <f>VLOOKUP($B5,工作表2!$A$2:$N$138,14,0)</f>
        <v>宜蘭縣立羅東國民中學</v>
      </c>
    </row>
    <row r="6" spans="1:13" s="2" customFormat="1" ht="14.4">
      <c r="A6" s="3" t="s">
        <v>4</v>
      </c>
      <c r="B6" s="4" t="str">
        <f>VLOOKUP([1]國小組安全健康頒獎表!$F39,'[1]安全健康(小)'!$1:$1048576,2,0)</f>
        <v>TWES18113</v>
      </c>
      <c r="C6" s="2" t="str">
        <f>VLOOKUP([1]國小組安全健康頒獎表!$F39,'[1]安全健康(小)'!$1:$1048576,3,0)</f>
        <v>洗手台輔助裝置組</v>
      </c>
      <c r="D6" s="77" t="str">
        <f>VLOOKUP(B6,工作表1!$A$2:$N$203,5,0)</f>
        <v>簡煜恩</v>
      </c>
      <c r="E6" s="77" t="str">
        <f>VLOOKUP($B6,工作表1!$A$2:$N$203,6,0)</f>
        <v>宜蘭縣五結鄉學進國民小學</v>
      </c>
      <c r="F6" s="77" t="str">
        <f>VLOOKUP($B6,工作表1!$A$2:$N$203,7,0)</f>
        <v>林亮宇</v>
      </c>
      <c r="G6" s="77" t="str">
        <f>VLOOKUP($B6,工作表1!$A$2:$N$203,8,0)</f>
        <v>宜蘭縣五結鄉學進國民小學</v>
      </c>
      <c r="H6" s="77">
        <f>VLOOKUP($B6,工作表1!$A$2:$N$203,9,0)</f>
        <v>0</v>
      </c>
      <c r="I6" s="77">
        <f>VLOOKUP($B6,工作表1!$A$2:$N$203,10,0)</f>
        <v>0</v>
      </c>
      <c r="J6" s="77" t="str">
        <f>VLOOKUP($B6,工作表1!$A$2:$N$203,11,0)</f>
        <v>陳榮政</v>
      </c>
      <c r="K6" s="77" t="str">
        <f>VLOOKUP($B6,工作表1!$A$2:$N$203,12,0)</f>
        <v>宜蘭縣五結鄉學進國民小學</v>
      </c>
      <c r="L6" s="77">
        <f>VLOOKUP($B6,工作表1!$A$2:$N$203,13,0)</f>
        <v>0</v>
      </c>
      <c r="M6" s="77">
        <f>VLOOKUP($B6,工作表1!$A$2:$N$203,14,0)</f>
        <v>0</v>
      </c>
    </row>
    <row r="7" spans="1:13" s="2" customFormat="1" ht="14.4">
      <c r="A7" s="3" t="s">
        <v>4</v>
      </c>
      <c r="B7" s="4" t="str">
        <f>VLOOKUP([2]國小組運動育樂頒獎表!$F33,'[2]運動育樂(小)'!$1:$1048576,2,0)</f>
        <v>TWEE18077</v>
      </c>
      <c r="C7" s="2" t="str">
        <f>VLOOKUP([2]國小組運動育樂頒獎表!$F33,'[2]運動育樂(小)'!$1:$1048576,3,0)</f>
        <v>多功能量角尺</v>
      </c>
      <c r="D7" s="77" t="str">
        <f>VLOOKUP(B7,工作表1!$A$2:$N$203,5,0)</f>
        <v>賴語岑</v>
      </c>
      <c r="E7" s="77" t="str">
        <f>VLOOKUP($B7,工作表1!$A$2:$N$203,6,0)</f>
        <v>宜蘭縣羅東鎮北成國民小學</v>
      </c>
      <c r="F7" s="77" t="str">
        <f>VLOOKUP($B7,工作表1!$A$2:$N$203,7,0)</f>
        <v>莊凱鈞</v>
      </c>
      <c r="G7" s="77" t="str">
        <f>VLOOKUP($B7,工作表1!$A$2:$N$203,8,0)</f>
        <v>宜蘭縣羅東鎮北成國民小學</v>
      </c>
      <c r="H7" s="77">
        <f>VLOOKUP($B7,工作表1!$A$2:$N$203,9,0)</f>
        <v>0</v>
      </c>
      <c r="I7" s="77">
        <f>VLOOKUP($B7,工作表1!$A$2:$N$203,10,0)</f>
        <v>0</v>
      </c>
      <c r="J7" s="77" t="str">
        <f>VLOOKUP($B7,工作表1!$A$2:$N$203,11,0)</f>
        <v>賴政良</v>
      </c>
      <c r="K7" s="77" t="str">
        <f>VLOOKUP($B7,工作表1!$A$2:$N$203,12,0)</f>
        <v>宜蘭縣羅東鎮北成國民小學</v>
      </c>
      <c r="L7" s="77" t="str">
        <f>VLOOKUP($B7,工作表1!$A$2:$N$203,13,0)</f>
        <v>陳政曜</v>
      </c>
      <c r="M7" s="77" t="str">
        <f>VLOOKUP($B7,工作表1!$A$2:$N$203,14,0)</f>
        <v>宜蘭縣羅東鎮北成國民小學</v>
      </c>
    </row>
    <row r="8" spans="1:13" s="2" customFormat="1" ht="14.4">
      <c r="A8" s="3" t="s">
        <v>4</v>
      </c>
      <c r="B8" s="4" t="str">
        <f>VLOOKUP('[3]國小組災害應變+社會照顧+農糧技術頒獎表'!$F24,'[3]災害應變(小)'!$1:$1048576,2,0)</f>
        <v>TWED18067</v>
      </c>
      <c r="C8" s="2" t="str">
        <f>VLOOKUP('[3]國小組災害應變+社會照顧+農糧技術頒獎表'!$F24,'[3]災害應變(小)'!$1:$1048576,3,0)</f>
        <v>防水插座插頭組</v>
      </c>
      <c r="D8" s="77" t="str">
        <f>VLOOKUP(B8,工作表1!$A$2:$N$203,5,0)</f>
        <v>蔣秉晏</v>
      </c>
      <c r="E8" s="77" t="str">
        <f>VLOOKUP($B8,工作表1!$A$2:$N$203,6,0)</f>
        <v>宜蘭縣五結鄉學進國民小學</v>
      </c>
      <c r="F8" s="77" t="str">
        <f>VLOOKUP($B8,工作表1!$A$2:$N$203,7,0)</f>
        <v>簡雋</v>
      </c>
      <c r="G8" s="77" t="str">
        <f>VLOOKUP($B8,工作表1!$A$2:$N$203,8,0)</f>
        <v>宜蘭縣五結鄉學進國民小學</v>
      </c>
      <c r="H8" s="77">
        <f>VLOOKUP($B8,工作表1!$A$2:$N$203,9,0)</f>
        <v>0</v>
      </c>
      <c r="I8" s="77">
        <f>VLOOKUP($B8,工作表1!$A$2:$N$203,10,0)</f>
        <v>0</v>
      </c>
      <c r="J8" s="77" t="str">
        <f>VLOOKUP($B8,工作表1!$A$2:$N$203,11,0)</f>
        <v>陳榮政</v>
      </c>
      <c r="K8" s="77" t="str">
        <f>VLOOKUP($B8,工作表1!$A$2:$N$203,12,0)</f>
        <v>宜蘭縣五結鄉學進國民小學</v>
      </c>
      <c r="L8" s="77">
        <f>VLOOKUP($B8,工作表1!$A$2:$N$203,13,0)</f>
        <v>0</v>
      </c>
      <c r="M8" s="77">
        <f>VLOOKUP($B8,工作表1!$A$2:$N$203,14,0)</f>
        <v>0</v>
      </c>
    </row>
    <row r="9" spans="1:13" s="2" customFormat="1" ht="14.4">
      <c r="A9" s="3" t="s">
        <v>4</v>
      </c>
      <c r="B9" s="4" t="str">
        <f>VLOOKUP([4]工作表1!$F20,[4]工作表2!$A$2:$W$32,2,0)</f>
        <v>TWET18047</v>
      </c>
      <c r="C9" s="2" t="str">
        <f>VLOOKUP([4]工作表1!$F20,[4]工作表2!$A$2:$W$32,3,0)</f>
        <v>異口同聲~愛叮嚀</v>
      </c>
      <c r="D9" s="77" t="str">
        <f>VLOOKUP(B9,工作表1!$A$2:$N$203,5,0)</f>
        <v>賴禹彤</v>
      </c>
      <c r="E9" s="77" t="str">
        <f>VLOOKUP($B9,工作表1!$A$2:$N$203,6,0)</f>
        <v>宜蘭縣羅東鎮北成國民小學</v>
      </c>
      <c r="F9" s="77" t="str">
        <f>VLOOKUP($B9,工作表1!$A$2:$N$203,7,0)</f>
        <v>簡均諺</v>
      </c>
      <c r="G9" s="77" t="str">
        <f>VLOOKUP($B9,工作表1!$A$2:$N$203,8,0)</f>
        <v>宜蘭縣羅東鎮北成國民小學</v>
      </c>
      <c r="H9" s="77" t="str">
        <f>VLOOKUP($B9,工作表1!$A$2:$N$203,9,0)</f>
        <v>簡楷真</v>
      </c>
      <c r="I9" s="77" t="str">
        <f>VLOOKUP($B9,工作表1!$A$2:$N$203,10,0)</f>
        <v>宜蘭縣羅東鎮北成國民小學</v>
      </c>
      <c r="J9" s="77" t="str">
        <f>VLOOKUP($B9,工作表1!$A$2:$N$203,11,0)</f>
        <v>賴政良</v>
      </c>
      <c r="K9" s="77" t="str">
        <f>VLOOKUP($B9,工作表1!$A$2:$N$203,12,0)</f>
        <v>宜蘭縣羅東鎮北成國民小學</v>
      </c>
      <c r="L9" s="77">
        <f>VLOOKUP($B9,工作表1!$A$2:$N$203,13,0)</f>
        <v>0</v>
      </c>
      <c r="M9" s="77">
        <f>VLOOKUP($B9,工作表1!$A$2:$N$203,14,0)</f>
        <v>0</v>
      </c>
    </row>
    <row r="10" spans="1:13" s="2" customFormat="1" ht="14.4">
      <c r="A10" s="5" t="s">
        <v>13</v>
      </c>
      <c r="B10" s="6" t="s">
        <v>25</v>
      </c>
      <c r="C10" s="2" t="s">
        <v>26</v>
      </c>
      <c r="D10" s="77" t="str">
        <f>VLOOKUP(B10,工作表1!$A$2:$N$203,5,0)</f>
        <v>陳宥妤</v>
      </c>
      <c r="E10" s="77" t="str">
        <f>VLOOKUP($B10,工作表1!$A$2:$N$203,6,0)</f>
        <v>宜蘭縣五結鄉學進國民小學</v>
      </c>
      <c r="F10" s="77" t="str">
        <f>VLOOKUP($B10,工作表1!$A$2:$N$203,7,0)</f>
        <v>邱莉臻</v>
      </c>
      <c r="G10" s="77" t="str">
        <f>VLOOKUP($B10,工作表1!$A$2:$N$203,8,0)</f>
        <v>宜蘭縣五結鄉學進國民小學</v>
      </c>
      <c r="H10" s="77">
        <f>VLOOKUP($B10,工作表1!$A$2:$N$203,9,0)</f>
        <v>0</v>
      </c>
      <c r="I10" s="77">
        <f>VLOOKUP($B10,工作表1!$A$2:$N$203,10,0)</f>
        <v>0</v>
      </c>
      <c r="J10" s="77" t="str">
        <f>VLOOKUP($B10,工作表1!$A$2:$N$203,11,0)</f>
        <v>陳榮政</v>
      </c>
      <c r="K10" s="77" t="str">
        <f>VLOOKUP($B10,工作表1!$A$2:$N$203,12,0)</f>
        <v>宜蘭縣五結鄉學進國民小學</v>
      </c>
      <c r="L10" s="77">
        <f>VLOOKUP($B10,工作表1!$A$2:$N$203,13,0)</f>
        <v>0</v>
      </c>
      <c r="M10" s="77">
        <f>VLOOKUP($B10,工作表1!$A$2:$N$203,14,0)</f>
        <v>0</v>
      </c>
    </row>
    <row r="11" spans="1:13" s="2" customFormat="1" ht="14.4">
      <c r="A11" s="5" t="s">
        <v>13</v>
      </c>
      <c r="B11" s="6" t="s">
        <v>160</v>
      </c>
      <c r="C11" s="2" t="s">
        <v>161</v>
      </c>
      <c r="D11" s="77" t="str">
        <f>VLOOKUP(B11,工作表1!$A$2:$N$203,5,0)</f>
        <v>許瀞文</v>
      </c>
      <c r="E11" s="77" t="str">
        <f>VLOOKUP($B11,工作表1!$A$2:$N$203,6,0)</f>
        <v>宜蘭縣五結鄉學進國民小學</v>
      </c>
      <c r="F11" s="77" t="str">
        <f>VLOOKUP($B11,工作表1!$A$2:$N$203,7,0)</f>
        <v>劉孟凱</v>
      </c>
      <c r="G11" s="77" t="str">
        <f>VLOOKUP($B11,工作表1!$A$2:$N$203,8,0)</f>
        <v>宜蘭縣五結鄉學進國民小學</v>
      </c>
      <c r="H11" s="77">
        <f>VLOOKUP($B11,工作表1!$A$2:$N$203,9,0)</f>
        <v>0</v>
      </c>
      <c r="I11" s="77">
        <f>VLOOKUP($B11,工作表1!$A$2:$N$203,10,0)</f>
        <v>0</v>
      </c>
      <c r="J11" s="77" t="str">
        <f>VLOOKUP($B11,工作表1!$A$2:$N$203,11,0)</f>
        <v>陳榮政</v>
      </c>
      <c r="K11" s="77" t="str">
        <f>VLOOKUP($B11,工作表1!$A$2:$N$203,12,0)</f>
        <v>宜蘭縣五結鄉學進國民小學</v>
      </c>
      <c r="L11" s="77">
        <f>VLOOKUP($B11,工作表1!$A$2:$N$203,13,0)</f>
        <v>0</v>
      </c>
      <c r="M11" s="77">
        <f>VLOOKUP($B11,工作表1!$A$2:$N$203,14,0)</f>
        <v>0</v>
      </c>
    </row>
    <row r="12" spans="1:13" s="2" customFormat="1" ht="14.4">
      <c r="A12" s="5" t="s">
        <v>13</v>
      </c>
      <c r="B12" s="6" t="s">
        <v>36</v>
      </c>
      <c r="C12" s="2" t="s">
        <v>37</v>
      </c>
      <c r="D12" s="77" t="str">
        <f>VLOOKUP(B12,工作表1!$A$2:$N$203,5,0)</f>
        <v>賴禹彤</v>
      </c>
      <c r="E12" s="77" t="str">
        <f>VLOOKUP($B12,工作表1!$A$2:$N$203,6,0)</f>
        <v>宜蘭縣羅東鎮北成國民小學</v>
      </c>
      <c r="F12" s="77">
        <f>VLOOKUP($B12,工作表1!$A$2:$N$203,7,0)</f>
        <v>0</v>
      </c>
      <c r="G12" s="77">
        <f>VLOOKUP($B12,工作表1!$A$2:$N$203,8,0)</f>
        <v>0</v>
      </c>
      <c r="H12" s="77">
        <f>VLOOKUP($B12,工作表1!$A$2:$N$203,9,0)</f>
        <v>0</v>
      </c>
      <c r="I12" s="77">
        <f>VLOOKUP($B12,工作表1!$A$2:$N$203,10,0)</f>
        <v>0</v>
      </c>
      <c r="J12" s="77" t="str">
        <f>VLOOKUP($B12,工作表1!$A$2:$N$203,11,0)</f>
        <v>賴政良</v>
      </c>
      <c r="K12" s="77" t="str">
        <f>VLOOKUP($B12,工作表1!$A$2:$N$203,12,0)</f>
        <v>宜蘭縣羅東鎮北成國民小學</v>
      </c>
      <c r="L12" s="77">
        <f>VLOOKUP($B12,工作表1!$A$2:$N$203,13,0)</f>
        <v>0</v>
      </c>
      <c r="M12" s="77">
        <f>VLOOKUP($B12,工作表1!$A$2:$N$203,14,0)</f>
        <v>0</v>
      </c>
    </row>
    <row r="13" spans="1:13" s="2" customFormat="1" ht="14.4">
      <c r="A13" s="15" t="s">
        <v>379</v>
      </c>
      <c r="B13" s="6" t="str">
        <f>VLOOKUP('[7]國高中組運動育樂+農糧技術頒獎表'!$F28,'[7]運動育樂(國)'!$1:$1048576,2,0)</f>
        <v>TWJE18010</v>
      </c>
      <c r="C13" s="2" t="str">
        <f>VLOOKUP('[7]國高中組運動育樂+農糧技術頒獎表'!$F28,'[7]運動育樂(國)'!$1:$1048576,3,0)</f>
        <v>運動分析鞋</v>
      </c>
      <c r="D13" s="2" t="str">
        <f>VLOOKUP($B13,工作表2!$A$2:$N$138,5,0)</f>
        <v>吳羽碩</v>
      </c>
      <c r="E13" s="2" t="str">
        <f>VLOOKUP($B13,工作表2!$A$2:$N$138,6,0)</f>
        <v>宜蘭縣立中華國民中學</v>
      </c>
      <c r="F13" s="2" t="str">
        <f>VLOOKUP($B13,工作表2!$A$2:$N$138,7,0)</f>
        <v>包秀唯</v>
      </c>
      <c r="G13" s="2" t="str">
        <f>VLOOKUP($B13,工作表2!$A$2:$N$138,8,0)</f>
        <v>宜蘭縣立羅東國民中學</v>
      </c>
      <c r="H13" s="2" t="str">
        <f>VLOOKUP($B13,工作表2!$A$2:$N$138,9,0)</f>
        <v>蔡孟學</v>
      </c>
      <c r="I13" s="2" t="str">
        <f>VLOOKUP($B13,工作表2!$A$2:$N$138,10,0)</f>
        <v>宜蘭縣私立慧燈高級中學</v>
      </c>
      <c r="J13" s="2" t="str">
        <f>VLOOKUP($B13,工作表2!$A$2:$N$138,11,0)</f>
        <v>吳宏達</v>
      </c>
      <c r="K13" s="2" t="str">
        <f>VLOOKUP($B13,工作表2!$A$2:$N$138,12,0)</f>
        <v>宜蘭縣立員山國民中學</v>
      </c>
      <c r="L13" s="2" t="str">
        <f>VLOOKUP($B13,工作表2!$A$2:$N$138,13,0)</f>
        <v>陳淑華</v>
      </c>
      <c r="M13" s="2" t="str">
        <f>VLOOKUP($B13,工作表2!$A$2:$N$138,14,0)</f>
        <v>宜蘭縣立員山國民中學</v>
      </c>
    </row>
    <row r="14" spans="1:13" s="2" customFormat="1" ht="14.4">
      <c r="A14" s="15" t="s">
        <v>379</v>
      </c>
      <c r="B14" s="6" t="s">
        <v>420</v>
      </c>
      <c r="C14" s="2" t="s">
        <v>421</v>
      </c>
      <c r="D14" s="2" t="str">
        <f>VLOOKUP($B14,工作表2!$A$2:$N$138,5,0)</f>
        <v>吳羽碩</v>
      </c>
      <c r="E14" s="2" t="str">
        <f>VLOOKUP($B14,工作表2!$A$2:$N$138,6,0)</f>
        <v>宜蘭縣立中華國民中學</v>
      </c>
      <c r="F14" s="2" t="str">
        <f>VLOOKUP($B14,工作表2!$A$2:$N$138,7,0)</f>
        <v>包秀唯</v>
      </c>
      <c r="G14" s="2" t="str">
        <f>VLOOKUP($B14,工作表2!$A$2:$N$138,8,0)</f>
        <v>宜蘭縣立羅東國民中學</v>
      </c>
      <c r="H14" s="2" t="str">
        <f>VLOOKUP($B14,工作表2!$A$2:$N$138,9,0)</f>
        <v>蔡孟學</v>
      </c>
      <c r="I14" s="2" t="str">
        <f>VLOOKUP($B14,工作表2!$A$2:$N$138,10,0)</f>
        <v>宜蘭縣私立慧燈高級中學</v>
      </c>
      <c r="J14" s="2" t="str">
        <f>VLOOKUP($B14,工作表2!$A$2:$N$138,11,0)</f>
        <v>吳宏達</v>
      </c>
      <c r="K14" s="2" t="str">
        <f>VLOOKUP($B14,工作表2!$A$2:$N$138,12,0)</f>
        <v>宜蘭縣立員山國民中學</v>
      </c>
      <c r="L14" s="2" t="str">
        <f>VLOOKUP($B14,工作表2!$A$2:$N$138,13,0)</f>
        <v>陳淑華</v>
      </c>
      <c r="M14" s="2" t="str">
        <f>VLOOKUP($B14,工作表2!$A$2:$N$138,14,0)</f>
        <v>宜蘭縣立員山國民中學</v>
      </c>
    </row>
    <row r="15" spans="1:13" s="2" customFormat="1" ht="14.4">
      <c r="A15" s="15" t="s">
        <v>379</v>
      </c>
      <c r="B15" s="6" t="str">
        <f>VLOOKUP('[7]國高中組運動育樂+農糧技術頒獎表'!$F26,'[7]運動育樂(國)'!$1:$1048576,2,0)</f>
        <v>TWJE18043</v>
      </c>
      <c r="C15" s="2" t="str">
        <f>VLOOKUP('[7]國高中組運動育樂+農糧技術頒獎表'!$F26,'[7]運動育樂(國)'!$1:$1048576,3,0)</f>
        <v>多功能繪圖工具</v>
      </c>
      <c r="D15" s="2" t="str">
        <f>VLOOKUP($B15,工作表2!$A$2:$N$138,5,0)</f>
        <v>翁廷陞</v>
      </c>
      <c r="E15" s="2" t="str">
        <f>VLOOKUP($B15,工作表2!$A$2:$N$138,6,0)</f>
        <v>宜蘭縣立東光國民中學</v>
      </c>
      <c r="F15" s="2" t="str">
        <f>VLOOKUP($B15,工作表2!$A$2:$N$138,7,0)</f>
        <v>張任翔</v>
      </c>
      <c r="G15" s="2" t="str">
        <f>VLOOKUP($B15,工作表2!$A$2:$N$138,8,0)</f>
        <v>宜蘭縣立東光國民中學</v>
      </c>
      <c r="H15" s="2">
        <f>VLOOKUP($B15,工作表2!$A$2:$N$138,9,0)</f>
        <v>0</v>
      </c>
      <c r="I15" s="2">
        <f>VLOOKUP($B15,工作表2!$A$2:$N$138,10,0)</f>
        <v>0</v>
      </c>
      <c r="J15" s="2" t="str">
        <f>VLOOKUP($B15,工作表2!$A$2:$N$138,11,0)</f>
        <v>陳麗馨</v>
      </c>
      <c r="K15" s="2" t="str">
        <f>VLOOKUP($B15,工作表2!$A$2:$N$138,12,0)</f>
        <v>宜蘭縣立東光國民中學</v>
      </c>
      <c r="L15" s="2" t="str">
        <f>VLOOKUP($B15,工作表2!$A$2:$N$138,13,0)</f>
        <v>陳榮政</v>
      </c>
      <c r="M15" s="2" t="str">
        <f>VLOOKUP($B15,工作表2!$A$2:$N$138,14,0)</f>
        <v>宜蘭縣五結鄉學進國民小學</v>
      </c>
    </row>
    <row r="16" spans="1:13" s="2" customFormat="1" ht="14.4">
      <c r="A16" s="15" t="s">
        <v>379</v>
      </c>
      <c r="B16" s="6" t="s">
        <v>388</v>
      </c>
      <c r="C16" s="2" t="s">
        <v>389</v>
      </c>
      <c r="D16" s="2" t="str">
        <f>VLOOKUP($B16,工作表2!$A$2:$N$138,5,0)</f>
        <v>宋威達</v>
      </c>
      <c r="E16" s="2" t="str">
        <f>VLOOKUP($B16,工作表2!$A$2:$N$138,6,0)</f>
        <v>宜蘭縣立國華國民中學</v>
      </c>
      <c r="F16" s="2">
        <f>VLOOKUP($B16,工作表2!$A$2:$N$138,7,0)</f>
        <v>0</v>
      </c>
      <c r="G16" s="2">
        <f>VLOOKUP($B16,工作表2!$A$2:$N$138,8,0)</f>
        <v>0</v>
      </c>
      <c r="H16" s="2">
        <f>VLOOKUP($B16,工作表2!$A$2:$N$138,9,0)</f>
        <v>0</v>
      </c>
      <c r="I16" s="2">
        <f>VLOOKUP($B16,工作表2!$A$2:$N$138,10,0)</f>
        <v>0</v>
      </c>
      <c r="J16" s="2" t="str">
        <f>VLOOKUP($B16,工作表2!$A$2:$N$138,11,0)</f>
        <v>闕文彬</v>
      </c>
      <c r="K16" s="2" t="str">
        <f>VLOOKUP($B16,工作表2!$A$2:$N$138,12,0)</f>
        <v>宜蘭縣立國華國民中學</v>
      </c>
      <c r="L16" s="2" t="str">
        <f>VLOOKUP($B16,工作表2!$A$2:$N$138,13,0)</f>
        <v>陳榮政</v>
      </c>
      <c r="M16" s="2" t="str">
        <f>VLOOKUP($B16,工作表2!$A$2:$N$138,14,0)</f>
        <v>宜蘭縣五結鄉學進國民小學</v>
      </c>
    </row>
    <row r="17" spans="1:13" s="2" customFormat="1" ht="15" customHeight="1">
      <c r="A17" s="15" t="s">
        <v>379</v>
      </c>
      <c r="B17" s="6" t="s">
        <v>390</v>
      </c>
      <c r="C17" s="2" t="s">
        <v>391</v>
      </c>
      <c r="D17" s="2" t="str">
        <f>VLOOKUP($B17,工作表2!$A$2:$N$138,5,0)</f>
        <v>馮子軒</v>
      </c>
      <c r="E17" s="2" t="str">
        <f>VLOOKUP($B17,工作表2!$A$2:$N$138,6,0)</f>
        <v>宜蘭縣立國華國民中學</v>
      </c>
      <c r="F17" s="2" t="str">
        <f>VLOOKUP($B17,工作表2!$A$2:$N$138,7,0)</f>
        <v>馮子晏</v>
      </c>
      <c r="G17" s="2" t="str">
        <f>VLOOKUP($B17,工作表2!$A$2:$N$138,8,0)</f>
        <v>宜蘭縣立國華國民中學</v>
      </c>
      <c r="H17" s="2">
        <f>VLOOKUP($B17,工作表2!$A$2:$N$138,9,0)</f>
        <v>0</v>
      </c>
      <c r="I17" s="2">
        <f>VLOOKUP($B17,工作表2!$A$2:$N$138,10,0)</f>
        <v>0</v>
      </c>
      <c r="J17" s="2" t="str">
        <f>VLOOKUP($B17,工作表2!$A$2:$N$138,11,0)</f>
        <v>沈志強</v>
      </c>
      <c r="K17" s="2" t="str">
        <f>VLOOKUP($B17,工作表2!$A$2:$N$138,12,0)</f>
        <v>宜蘭縣立國華國民中學</v>
      </c>
      <c r="L17" s="2" t="str">
        <f>VLOOKUP($B17,工作表2!$A$2:$N$138,13,0)</f>
        <v>陳榮政</v>
      </c>
      <c r="M17" s="2" t="str">
        <f>VLOOKUP($B17,工作表2!$A$2:$N$138,14,0)</f>
        <v>宜蘭縣五結鄉學進國民小學</v>
      </c>
    </row>
    <row r="18" spans="1:13" s="2" customFormat="1" ht="14.4">
      <c r="A18" s="15" t="s">
        <v>379</v>
      </c>
      <c r="B18" s="6" t="s">
        <v>394</v>
      </c>
      <c r="C18" s="2" t="s">
        <v>395</v>
      </c>
      <c r="D18" s="2" t="str">
        <f>VLOOKUP($B18,工作表2!$A$2:$N$138,5,0)</f>
        <v>詹鵬義</v>
      </c>
      <c r="E18" s="2" t="str">
        <f>VLOOKUP($B18,工作表2!$A$2:$N$138,6,0)</f>
        <v>宜蘭縣立羅東國民中學</v>
      </c>
      <c r="F18" s="2" t="str">
        <f>VLOOKUP($B18,工作表2!$A$2:$N$138,7,0)</f>
        <v>官子恩</v>
      </c>
      <c r="G18" s="2" t="str">
        <f>VLOOKUP($B18,工作表2!$A$2:$N$138,8,0)</f>
        <v>宜蘭縣立羅東國民中學</v>
      </c>
      <c r="H18" s="2" t="str">
        <f>VLOOKUP($B18,工作表2!$A$2:$N$138,9,0)</f>
        <v>楊博鈞</v>
      </c>
      <c r="I18" s="2" t="str">
        <f>VLOOKUP($B18,工作表2!$A$2:$N$138,10,0)</f>
        <v>宜蘭縣立羅東國民中學</v>
      </c>
      <c r="J18" s="2" t="str">
        <f>VLOOKUP($B18,工作表2!$A$2:$N$138,11,0)</f>
        <v>賴政良</v>
      </c>
      <c r="K18" s="2" t="str">
        <f>VLOOKUP($B18,工作表2!$A$2:$N$138,12,0)</f>
        <v>宜蘭縣立北成國民小學</v>
      </c>
      <c r="L18" s="2">
        <f>VLOOKUP($B18,工作表2!$A$2:$N$138,13,0)</f>
        <v>0</v>
      </c>
      <c r="M18" s="2">
        <f>VLOOKUP($B18,工作表2!$A$2:$N$138,14,0)</f>
        <v>0</v>
      </c>
    </row>
    <row r="19" spans="1:13" s="2" customFormat="1" ht="14.4">
      <c r="A19" s="15" t="s">
        <v>379</v>
      </c>
      <c r="B19" s="6" t="str">
        <f>VLOOKUP('[7]國高中組運動育樂+農糧技術頒獎表'!$F30,'[7]農糧技術(國) '!$1:$1048576,2,0)</f>
        <v>TWJF18017</v>
      </c>
      <c r="C19" s="2" t="str">
        <f>VLOOKUP('[7]國高中組運動育樂+農糧技術頒獎表'!$F30,'[7]農糧技術(國) '!$1:$1048576,3,0)</f>
        <v>防蝸牛育苗盆</v>
      </c>
      <c r="D19" s="2" t="str">
        <f>VLOOKUP($B19,工作表2!$A$2:$N$138,5,0)</f>
        <v>林黛嘉</v>
      </c>
      <c r="E19" s="2" t="str">
        <f>VLOOKUP($B19,工作表2!$A$2:$N$138,6,0)</f>
        <v>宜蘭縣立羅東國民中學</v>
      </c>
      <c r="F19" s="2" t="str">
        <f>VLOOKUP($B19,工作表2!$A$2:$N$138,7,0)</f>
        <v>許濬璽</v>
      </c>
      <c r="G19" s="2" t="str">
        <f>VLOOKUP($B19,工作表2!$A$2:$N$138,8,0)</f>
        <v>宜蘭縣立羅東國民中學</v>
      </c>
      <c r="H19" s="2" t="str">
        <f>VLOOKUP($B19,工作表2!$A$2:$N$138,9,0)</f>
        <v>林亭妤</v>
      </c>
      <c r="I19" s="2" t="str">
        <f>VLOOKUP($B19,工作表2!$A$2:$N$138,10,0)</f>
        <v>宜蘭縣立羅東國民中學</v>
      </c>
      <c r="J19" s="2" t="str">
        <f>VLOOKUP($B19,工作表2!$A$2:$N$138,11,0)</f>
        <v>許瑋航</v>
      </c>
      <c r="K19" s="2" t="str">
        <f>VLOOKUP($B19,工作表2!$A$2:$N$138,12,0)</f>
        <v>宜蘭縣立羅東國民中學</v>
      </c>
      <c r="L19" s="2" t="str">
        <f>VLOOKUP($B19,工作表2!$A$2:$N$138,13,0)</f>
        <v>吳嵩慶</v>
      </c>
      <c r="M19" s="2" t="str">
        <f>VLOOKUP($B19,工作表2!$A$2:$N$138,14,0)</f>
        <v>宜蘭縣立羅東國民中學</v>
      </c>
    </row>
    <row r="20" spans="1:13" s="2" customFormat="1" ht="14.4">
      <c r="A20" s="15" t="s">
        <v>379</v>
      </c>
      <c r="B20" s="6" t="s">
        <v>398</v>
      </c>
      <c r="C20" s="2" t="s">
        <v>399</v>
      </c>
      <c r="D20" s="2" t="str">
        <f>VLOOKUP($B20,工作表2!$A$2:$N$138,5,0)</f>
        <v>黃弈綾</v>
      </c>
      <c r="E20" s="2" t="str">
        <f>VLOOKUP($B20,工作表2!$A$2:$N$138,6,0)</f>
        <v>宜蘭縣立羅東國民中學</v>
      </c>
      <c r="F20" s="2" t="str">
        <f>VLOOKUP($B20,工作表2!$A$2:$N$138,7,0)</f>
        <v>謝佩菁</v>
      </c>
      <c r="G20" s="2" t="str">
        <f>VLOOKUP($B20,工作表2!$A$2:$N$138,8,0)</f>
        <v>宜蘭縣立羅東國民中學</v>
      </c>
      <c r="H20" s="2" t="str">
        <f>VLOOKUP($B20,工作表2!$A$2:$N$138,9,0)</f>
        <v>謝舫綺</v>
      </c>
      <c r="I20" s="2" t="str">
        <f>VLOOKUP($B20,工作表2!$A$2:$N$138,10,0)</f>
        <v>宜蘭縣立羅東國民中學</v>
      </c>
      <c r="J20" s="2" t="str">
        <f>VLOOKUP($B20,工作表2!$A$2:$N$138,11,0)</f>
        <v>賴思明</v>
      </c>
      <c r="K20" s="2" t="str">
        <f>VLOOKUP($B20,工作表2!$A$2:$N$138,12,0)</f>
        <v>宜蘭縣立羅東國民中學</v>
      </c>
      <c r="L20" s="2" t="str">
        <f>VLOOKUP($B20,工作表2!$A$2:$N$138,13,0)</f>
        <v>許瑋航</v>
      </c>
      <c r="M20" s="2" t="str">
        <f>VLOOKUP($B20,工作表2!$A$2:$N$138,14,0)</f>
        <v>宜蘭縣立羅東國民中學</v>
      </c>
    </row>
    <row r="21" spans="1:13" s="2" customFormat="1" ht="14.4">
      <c r="A21" s="15" t="s">
        <v>379</v>
      </c>
      <c r="B21" s="6" t="s">
        <v>400</v>
      </c>
      <c r="C21" s="2" t="s">
        <v>401</v>
      </c>
      <c r="D21" s="2" t="str">
        <f>VLOOKUP($B21,工作表2!$A$2:$N$138,5,0)</f>
        <v>林欣綠</v>
      </c>
      <c r="E21" s="2" t="str">
        <f>VLOOKUP($B21,工作表2!$A$2:$N$138,6,0)</f>
        <v>宜蘭縣立羅東國民中學</v>
      </c>
      <c r="F21" s="2" t="str">
        <f>VLOOKUP($B21,工作表2!$A$2:$N$138,7,0)</f>
        <v>簡韵庭</v>
      </c>
      <c r="G21" s="2" t="str">
        <f>VLOOKUP($B21,工作表2!$A$2:$N$138,8,0)</f>
        <v>宜蘭縣立羅東國民中學</v>
      </c>
      <c r="H21" s="2" t="str">
        <f>VLOOKUP($B21,工作表2!$A$2:$N$138,9,0)</f>
        <v>簡韵旂</v>
      </c>
      <c r="I21" s="2" t="str">
        <f>VLOOKUP($B21,工作表2!$A$2:$N$138,10,0)</f>
        <v>宜蘭縣立羅東國民中學</v>
      </c>
      <c r="J21" s="2" t="str">
        <f>VLOOKUP($B21,工作表2!$A$2:$N$138,11,0)</f>
        <v>李鈞育</v>
      </c>
      <c r="K21" s="2" t="str">
        <f>VLOOKUP($B21,工作表2!$A$2:$N$138,12,0)</f>
        <v>宜蘭縣立羅東國民中學</v>
      </c>
      <c r="L21" s="2" t="str">
        <f>VLOOKUP($B21,工作表2!$A$2:$N$138,13,0)</f>
        <v>林培菁</v>
      </c>
      <c r="M21" s="2" t="str">
        <f>VLOOKUP($B21,工作表2!$A$2:$N$138,14,0)</f>
        <v>宜蘭縣立羅東國民中學</v>
      </c>
    </row>
    <row r="22" spans="1:13" s="2" customFormat="1" ht="14.4">
      <c r="A22" s="15" t="s">
        <v>379</v>
      </c>
      <c r="B22" s="6" t="s">
        <v>422</v>
      </c>
      <c r="C22" s="2" t="s">
        <v>423</v>
      </c>
      <c r="D22" s="2" t="str">
        <f>VLOOKUP($B22,工作表2!$A$2:$N$138,5,0)</f>
        <v>李庭瑜</v>
      </c>
      <c r="E22" s="2" t="str">
        <f>VLOOKUP($B22,工作表2!$A$2:$N$138,6,0)</f>
        <v>宜蘭縣立羅東國民中學</v>
      </c>
      <c r="F22" s="2" t="str">
        <f>VLOOKUP($B22,工作表2!$A$2:$N$138,7,0)</f>
        <v>張芝毓</v>
      </c>
      <c r="G22" s="2" t="str">
        <f>VLOOKUP($B22,工作表2!$A$2:$N$138,8,0)</f>
        <v>宜蘭縣立羅東國民中學</v>
      </c>
      <c r="H22" s="2" t="str">
        <f>VLOOKUP($B22,工作表2!$A$2:$N$138,9,0)</f>
        <v>劉諭璘</v>
      </c>
      <c r="I22" s="2" t="str">
        <f>VLOOKUP($B22,工作表2!$A$2:$N$138,10,0)</f>
        <v>宜蘭縣立羅東國民中學</v>
      </c>
      <c r="J22" s="2" t="str">
        <f>VLOOKUP($B22,工作表2!$A$2:$N$138,11,0)</f>
        <v>賴思明</v>
      </c>
      <c r="K22" s="2" t="str">
        <f>VLOOKUP($B22,工作表2!$A$2:$N$138,12,0)</f>
        <v>宜蘭縣立羅東國民中學</v>
      </c>
      <c r="L22" s="2" t="str">
        <f>VLOOKUP($B22,工作表2!$A$2:$N$138,13,0)</f>
        <v>許瑋航</v>
      </c>
      <c r="M22" s="2" t="str">
        <f>VLOOKUP($B22,工作表2!$A$2:$N$138,14,0)</f>
        <v>宜蘭縣立羅東國民中學</v>
      </c>
    </row>
    <row r="23" spans="1:13" s="2" customFormat="1" ht="14.4">
      <c r="A23" s="5" t="s">
        <v>626</v>
      </c>
      <c r="B23" s="6" t="s">
        <v>635</v>
      </c>
      <c r="C23" s="2" t="s">
        <v>636</v>
      </c>
      <c r="D23" s="2" t="str">
        <f>VLOOKUP($B23,工作表3!$A$2:$N$77,5,0)</f>
        <v>吳映暵</v>
      </c>
      <c r="E23" s="2" t="str">
        <f>VLOOKUP($B23,工作表3!$A$2:$N$77,6,0)</f>
        <v>宜蘭縣立羅東國民中學</v>
      </c>
      <c r="F23" s="2" t="str">
        <f>VLOOKUP($B23,工作表3!$A$2:$N$138,7,0)</f>
        <v>廖胤瑞</v>
      </c>
      <c r="G23" s="2" t="str">
        <f>VLOOKUP($B23,工作表3!$A$2:$N$138,8,0)</f>
        <v>國立羅東高級工業職業學校</v>
      </c>
      <c r="H23" s="2" t="str">
        <f>VLOOKUP($B23,工作表3!$A$2:$N$138,9,0)</f>
        <v>田翊辰</v>
      </c>
      <c r="I23" s="2" t="str">
        <f>VLOOKUP($B23,工作表3!$A$2:$N$138,10,0)</f>
        <v>宜蘭縣立羅東國民中學</v>
      </c>
      <c r="J23" s="2" t="str">
        <f>VLOOKUP($B23,工作表3!$A$2:$N$138,11,0)</f>
        <v>吳振宇</v>
      </c>
      <c r="K23" s="2" t="str">
        <f>VLOOKUP($B23,工作表3!$A$2:$N$138,12,0)</f>
        <v>宜蘭縣立國華國民中學</v>
      </c>
      <c r="L23" s="2" t="str">
        <f>VLOOKUP($B23,工作表3!$A$2:$N$138,13,0)</f>
        <v>沈明祥</v>
      </c>
      <c r="M23" s="2" t="str">
        <f>VLOOKUP($B23,工作表3!$A$2:$N$138,14,0)</f>
        <v>國立羅東高級工業職業學校</v>
      </c>
    </row>
    <row r="24" spans="1:13" s="2" customFormat="1" ht="14.4">
      <c r="A24" s="5" t="s">
        <v>626</v>
      </c>
      <c r="B24" s="23" t="str">
        <f>VLOOKUP([6]國高中組安全健康頒獎表!$F32,'[6]安全健康(高)'!$1:$1048576,2,0)</f>
        <v>TWSS18013</v>
      </c>
      <c r="C24" s="20" t="str">
        <f>VLOOKUP([6]國高中組安全健康頒獎表!$F32,'[6]安全健康(高)'!$1:$1048576,3,0)</f>
        <v>雲端食用油分析器</v>
      </c>
      <c r="D24" s="2" t="str">
        <f>VLOOKUP($B24,工作表3!$A$2:$N$77,5,0)</f>
        <v>吳宇凡</v>
      </c>
      <c r="E24" s="2" t="str">
        <f>VLOOKUP($B24,工作表3!$A$2:$N$77,6,0)</f>
        <v>國立宜蘭高級中學</v>
      </c>
      <c r="F24" s="2" t="str">
        <f>VLOOKUP($B24,工作表3!$A$2:$N$138,7,0)</f>
        <v>陳翰琨</v>
      </c>
      <c r="G24" s="2" t="str">
        <f>VLOOKUP($B24,工作表3!$A$2:$N$138,8,0)</f>
        <v>高雄市立高雄高級中學</v>
      </c>
      <c r="H24" s="2" t="str">
        <f>VLOOKUP($B24,工作表3!$A$2:$N$138,9,0)</f>
        <v>陳佳欣</v>
      </c>
      <c r="I24" s="2" t="str">
        <f>VLOOKUP($B24,工作表3!$A$2:$N$138,10,0)</f>
        <v>國立蘭陽女子高級中學</v>
      </c>
      <c r="J24" s="2" t="str">
        <f>VLOOKUP($B24,工作表3!$A$2:$N$138,11,0)</f>
        <v>吳宏達</v>
      </c>
      <c r="K24" s="2" t="str">
        <f>VLOOKUP($B24,工作表3!$A$2:$N$138,12,0)</f>
        <v>宜蘭縣立員山國民中學</v>
      </c>
      <c r="L24" s="2" t="str">
        <f>VLOOKUP($B24,工作表3!$A$2:$N$138,13,0)</f>
        <v>陳淑華</v>
      </c>
      <c r="M24" s="2" t="str">
        <f>VLOOKUP($B24,工作表3!$A$2:$N$138,14,0)</f>
        <v>宜蘭縣立員山國民中學</v>
      </c>
    </row>
    <row r="25" spans="1:13" s="2" customFormat="1" ht="14.4">
      <c r="A25" s="8" t="s">
        <v>62</v>
      </c>
      <c r="B25" s="78" t="s">
        <v>165</v>
      </c>
      <c r="C25" s="2" t="s">
        <v>166</v>
      </c>
      <c r="D25" s="77" t="str">
        <f>VLOOKUP(B25,工作表1!$A$2:$N$203,5,0)</f>
        <v>林谷薰</v>
      </c>
      <c r="E25" s="77" t="str">
        <f>VLOOKUP($B25,工作表1!$A$2:$N$203,6,0)</f>
        <v>宜蘭縣五結鄉學進國民小學</v>
      </c>
      <c r="F25" s="77" t="str">
        <f>VLOOKUP($B25,工作表1!$A$2:$N$203,7,0)</f>
        <v>陳幼真</v>
      </c>
      <c r="G25" s="77" t="str">
        <f>VLOOKUP($B25,工作表1!$A$2:$N$203,8,0)</f>
        <v>宜蘭縣五結鄉學進國民小學</v>
      </c>
      <c r="H25" s="77">
        <f>VLOOKUP($B25,工作表1!$A$2:$N$203,9,0)</f>
        <v>0</v>
      </c>
      <c r="I25" s="77">
        <f>VLOOKUP($B25,工作表1!$A$2:$N$203,10,0)</f>
        <v>0</v>
      </c>
      <c r="J25" s="77" t="str">
        <f>VLOOKUP($B25,工作表1!$A$2:$N$203,11,0)</f>
        <v>陳榮政</v>
      </c>
      <c r="K25" s="77" t="str">
        <f>VLOOKUP($B25,工作表1!$A$2:$N$203,12,0)</f>
        <v>宜蘭縣五結鄉學進國民小學</v>
      </c>
      <c r="L25" s="77">
        <f>VLOOKUP($B25,工作表1!$A$2:$N$203,13,0)</f>
        <v>0</v>
      </c>
      <c r="M25" s="77">
        <f>VLOOKUP($B25,工作表1!$A$2:$N$203,14,0)</f>
        <v>0</v>
      </c>
    </row>
    <row r="26" spans="1:13" s="2" customFormat="1" ht="14.4">
      <c r="A26" s="8" t="s">
        <v>62</v>
      </c>
      <c r="B26" s="78" t="s">
        <v>63</v>
      </c>
      <c r="C26" s="2" t="s">
        <v>64</v>
      </c>
      <c r="D26" s="77" t="str">
        <f>VLOOKUP(B26,工作表1!$A$2:$N$203,5,0)</f>
        <v>林聖博</v>
      </c>
      <c r="E26" s="77" t="str">
        <f>VLOOKUP($B26,工作表1!$A$2:$N$203,6,0)</f>
        <v>宜蘭縣宜蘭市光復國民小學</v>
      </c>
      <c r="F26" s="77" t="str">
        <f>VLOOKUP($B26,工作表1!$A$2:$N$203,7,0)</f>
        <v>楊顏</v>
      </c>
      <c r="G26" s="77" t="str">
        <f>VLOOKUP($B26,工作表1!$A$2:$N$203,8,0)</f>
        <v>宜蘭縣宜蘭市光復國民小學</v>
      </c>
      <c r="H26" s="77" t="str">
        <f>VLOOKUP($B26,工作表1!$A$2:$N$203,9,0)</f>
        <v>陳柏鈞</v>
      </c>
      <c r="I26" s="77" t="str">
        <f>VLOOKUP($B26,工作表1!$A$2:$N$203,10,0)</f>
        <v>宜蘭縣宜蘭市光復國民小學</v>
      </c>
      <c r="J26" s="77" t="str">
        <f>VLOOKUP($B26,工作表1!$A$2:$N$203,11,0)</f>
        <v>何佩穎</v>
      </c>
      <c r="K26" s="77" t="str">
        <f>VLOOKUP($B26,工作表1!$A$2:$N$203,12,0)</f>
        <v>宜蘭縣宜蘭市光復國民小學</v>
      </c>
      <c r="L26" s="77">
        <f>VLOOKUP($B26,工作表1!$A$2:$N$203,13,0)</f>
        <v>0</v>
      </c>
      <c r="M26" s="77">
        <f>VLOOKUP($B26,工作表1!$A$2:$N$203,14,0)</f>
        <v>0</v>
      </c>
    </row>
    <row r="27" spans="1:13" s="2" customFormat="1" ht="14.4">
      <c r="A27" s="8" t="s">
        <v>62</v>
      </c>
      <c r="B27" s="78" t="s">
        <v>73</v>
      </c>
      <c r="C27" s="2" t="s">
        <v>74</v>
      </c>
      <c r="D27" s="77" t="str">
        <f>VLOOKUP(B27,工作表1!$A$2:$N$203,5,0)</f>
        <v>陳盈妤</v>
      </c>
      <c r="E27" s="77" t="str">
        <f>VLOOKUP($B27,工作表1!$A$2:$N$203,6,0)</f>
        <v>宜蘭縣宜蘭市黎明國民小學</v>
      </c>
      <c r="F27" s="77" t="str">
        <f>VLOOKUP($B27,工作表1!$A$2:$N$203,7,0)</f>
        <v>陳苓捷</v>
      </c>
      <c r="G27" s="77" t="str">
        <f>VLOOKUP($B27,工作表1!$A$2:$N$203,8,0)</f>
        <v>宜蘭縣宜蘭市黎明國民小學</v>
      </c>
      <c r="H27" s="77" t="str">
        <f>VLOOKUP($B27,工作表1!$A$2:$N$203,9,0)</f>
        <v>蔡明倫</v>
      </c>
      <c r="I27" s="77" t="str">
        <f>VLOOKUP($B27,工作表1!$A$2:$N$203,10,0)</f>
        <v>宜蘭縣宜蘭市黎明國民小學</v>
      </c>
      <c r="J27" s="77" t="str">
        <f>VLOOKUP($B27,工作表1!$A$2:$N$203,11,0)</f>
        <v>吳宛如</v>
      </c>
      <c r="K27" s="77" t="str">
        <f>VLOOKUP($B27,工作表1!$A$2:$N$203,12,0)</f>
        <v>宜蘭縣立宜蘭國民中學</v>
      </c>
      <c r="L27" s="77" t="str">
        <f>VLOOKUP($B27,工作表1!$A$2:$N$203,13,0)</f>
        <v>李瑞鏵</v>
      </c>
      <c r="M27" s="77" t="str">
        <f>VLOOKUP($B27,工作表1!$A$2:$N$203,14,0)</f>
        <v>宜蘭縣宜蘭市黎明國民小學</v>
      </c>
    </row>
    <row r="28" spans="1:13" s="2" customFormat="1" ht="14.4">
      <c r="A28" s="8" t="s">
        <v>62</v>
      </c>
      <c r="B28" s="78" t="s">
        <v>75</v>
      </c>
      <c r="C28" s="2" t="s">
        <v>76</v>
      </c>
      <c r="D28" s="77" t="str">
        <f>VLOOKUP(B28,工作表1!$A$2:$N$203,5,0)</f>
        <v>彭晨睿</v>
      </c>
      <c r="E28" s="77" t="str">
        <f>VLOOKUP($B28,工作表1!$A$2:$N$203,6,0)</f>
        <v>宜蘭縣縣立南屏國民小學</v>
      </c>
      <c r="F28" s="77" t="str">
        <f>VLOOKUP($B28,工作表1!$A$2:$N$203,7,0)</f>
        <v>陳思果</v>
      </c>
      <c r="G28" s="77" t="str">
        <f>VLOOKUP($B28,工作表1!$A$2:$N$203,8,0)</f>
        <v>宜蘭縣縣立南屏國民小學</v>
      </c>
      <c r="H28" s="77" t="str">
        <f>VLOOKUP($B28,工作表1!$A$2:$N$203,9,0)</f>
        <v>劉宥宏</v>
      </c>
      <c r="I28" s="77" t="str">
        <f>VLOOKUP($B28,工作表1!$A$2:$N$203,10,0)</f>
        <v>宜蘭縣縣立南屏國民小學</v>
      </c>
      <c r="J28" s="77" t="str">
        <f>VLOOKUP($B28,工作表1!$A$2:$N$203,11,0)</f>
        <v>蔡尚旻</v>
      </c>
      <c r="K28" s="77" t="str">
        <f>VLOOKUP($B28,工作表1!$A$2:$N$203,12,0)</f>
        <v>宜蘭縣縣立南屏國民小學</v>
      </c>
      <c r="L28" s="77" t="str">
        <f>VLOOKUP($B28,工作表1!$A$2:$N$203,13,0)</f>
        <v>張玉佩</v>
      </c>
      <c r="M28" s="77" t="str">
        <f>VLOOKUP($B28,工作表1!$A$2:$N$203,14,0)</f>
        <v>宜蘭縣縣立南屏國民小學</v>
      </c>
    </row>
    <row r="29" spans="1:13" s="2" customFormat="1" ht="14.4">
      <c r="A29" s="8" t="s">
        <v>62</v>
      </c>
      <c r="B29" s="78" t="s">
        <v>146</v>
      </c>
      <c r="C29" s="2" t="s">
        <v>147</v>
      </c>
      <c r="D29" s="77" t="str">
        <f>VLOOKUP(B29,工作表1!$A$2:$N$203,5,0)</f>
        <v>陳語晨</v>
      </c>
      <c r="E29" s="77" t="str">
        <f>VLOOKUP($B29,工作表1!$A$2:$N$203,6,0)</f>
        <v>宜蘭縣羅東鎮竹林國民小學</v>
      </c>
      <c r="F29" s="77" t="str">
        <f>VLOOKUP($B29,工作表1!$A$2:$N$203,7,0)</f>
        <v>吳凡</v>
      </c>
      <c r="G29" s="77" t="str">
        <f>VLOOKUP($B29,工作表1!$A$2:$N$203,8,0)</f>
        <v>宜蘭縣羅東鎮竹林國民小學</v>
      </c>
      <c r="H29" s="77">
        <f>VLOOKUP($B29,工作表1!$A$2:$N$203,9,0)</f>
        <v>0</v>
      </c>
      <c r="I29" s="77">
        <f>VLOOKUP($B29,工作表1!$A$2:$N$203,10,0)</f>
        <v>0</v>
      </c>
      <c r="J29" s="77" t="str">
        <f>VLOOKUP($B29,工作表1!$A$2:$N$203,11,0)</f>
        <v>賴盈如</v>
      </c>
      <c r="K29" s="77" t="str">
        <f>VLOOKUP($B29,工作表1!$A$2:$N$203,12,0)</f>
        <v>宜蘭縣羅東鎮竹林國民小學</v>
      </c>
      <c r="L29" s="77" t="str">
        <f>VLOOKUP($B29,工作表1!$A$2:$N$203,13,0)</f>
        <v>李宗和</v>
      </c>
      <c r="M29" s="77" t="str">
        <f>VLOOKUP($B29,工作表1!$A$2:$N$203,14,0)</f>
        <v>宜蘭縣羅東鎮竹林國民小學</v>
      </c>
    </row>
    <row r="30" spans="1:13" s="2" customFormat="1" ht="18.75" customHeight="1">
      <c r="A30" s="16" t="s">
        <v>429</v>
      </c>
      <c r="B30" s="66" t="s">
        <v>437</v>
      </c>
      <c r="C30" s="2" t="s">
        <v>438</v>
      </c>
      <c r="D30" s="2" t="str">
        <f>VLOOKUP($B30,工作表2!$A$2:$N$138,5,0)</f>
        <v>吳羽碩</v>
      </c>
      <c r="E30" s="2" t="str">
        <f>VLOOKUP($B30,工作表2!$A$2:$N$138,6,0)</f>
        <v>宜蘭縣立中華國民中學</v>
      </c>
      <c r="F30" s="2" t="str">
        <f>VLOOKUP($B30,工作表2!$A$2:$N$138,7,0)</f>
        <v>蔡孟學</v>
      </c>
      <c r="G30" s="2" t="str">
        <f>VLOOKUP($B30,工作表2!$A$2:$N$138,8,0)</f>
        <v>宜蘭縣私立慧燈高級中學</v>
      </c>
      <c r="H30" s="2" t="str">
        <f>VLOOKUP($B30,工作表2!$A$2:$N$138,9,0)</f>
        <v>包秀唯</v>
      </c>
      <c r="I30" s="2" t="str">
        <f>VLOOKUP($B30,工作表2!$A$2:$N$138,10,0)</f>
        <v>宜蘭縣立羅東國民中學</v>
      </c>
      <c r="J30" s="2" t="str">
        <f>VLOOKUP($B30,工作表2!$A$2:$N$138,11,0)</f>
        <v>吳宏達</v>
      </c>
      <c r="K30" s="2" t="str">
        <f>VLOOKUP($B30,工作表2!$A$2:$N$138,12,0)</f>
        <v>宜蘭縣立員山國民中學</v>
      </c>
      <c r="L30" s="2" t="str">
        <f>VLOOKUP($B30,工作表2!$A$2:$N$138,13,0)</f>
        <v>陳淑華</v>
      </c>
      <c r="M30" s="2" t="str">
        <f>VLOOKUP($B30,工作表2!$A$2:$N$138,14,0)</f>
        <v>宜蘭縣立員山國民中學</v>
      </c>
    </row>
    <row r="31" spans="1:13" s="2" customFormat="1" ht="14.4">
      <c r="A31" s="16" t="s">
        <v>429</v>
      </c>
      <c r="B31" s="66" t="s">
        <v>465</v>
      </c>
      <c r="C31" s="2" t="s">
        <v>466</v>
      </c>
      <c r="D31" s="2" t="str">
        <f>VLOOKUP($B31,工作表2!$A$2:$N$138,5,0)</f>
        <v>林庭安</v>
      </c>
      <c r="E31" s="2" t="str">
        <f>VLOOKUP($B31,工作表2!$A$2:$N$138,6,0)</f>
        <v>宜蘭縣立國華國民中學</v>
      </c>
      <c r="F31" s="2">
        <f>VLOOKUP($B31,工作表2!$A$2:$N$138,7,0)</f>
        <v>0</v>
      </c>
      <c r="G31" s="2">
        <f>VLOOKUP($B31,工作表2!$A$2:$N$138,8,0)</f>
        <v>0</v>
      </c>
      <c r="H31" s="2">
        <f>VLOOKUP($B31,工作表2!$A$2:$N$138,9,0)</f>
        <v>0</v>
      </c>
      <c r="I31" s="2">
        <f>VLOOKUP($B31,工作表2!$A$2:$N$138,10,0)</f>
        <v>0</v>
      </c>
      <c r="J31" s="2" t="str">
        <f>VLOOKUP($B31,工作表2!$A$2:$N$138,11,0)</f>
        <v>吳志鴻</v>
      </c>
      <c r="K31" s="2" t="str">
        <f>VLOOKUP($B31,工作表2!$A$2:$N$138,12,0)</f>
        <v>宜蘭縣立國華國民中學</v>
      </c>
      <c r="L31" s="2" t="str">
        <f>VLOOKUP($B31,工作表2!$A$2:$N$138,13,0)</f>
        <v>陳榮政</v>
      </c>
      <c r="M31" s="2" t="str">
        <f>VLOOKUP($B31,工作表2!$A$2:$N$138,14,0)</f>
        <v>宜蘭縣五結鄉學進國民小學</v>
      </c>
    </row>
    <row r="32" spans="1:13" s="2" customFormat="1" ht="14.4">
      <c r="A32" s="16" t="s">
        <v>429</v>
      </c>
      <c r="B32" s="66" t="s">
        <v>481</v>
      </c>
      <c r="C32" s="2" t="s">
        <v>482</v>
      </c>
      <c r="D32" s="2" t="str">
        <f>VLOOKUP($B32,工作表2!$A$2:$N$138,5,0)</f>
        <v>宋昀航</v>
      </c>
      <c r="E32" s="2" t="str">
        <f>VLOOKUP($B32,工作表2!$A$2:$N$138,6,0)</f>
        <v>宜蘭縣立國華國民中學</v>
      </c>
      <c r="F32" s="2" t="str">
        <f>VLOOKUP($B32,工作表2!$A$2:$N$138,7,0)</f>
        <v>陳元鈞</v>
      </c>
      <c r="G32" s="2" t="str">
        <f>VLOOKUP($B32,工作表2!$A$2:$N$138,8,0)</f>
        <v>宜蘭縣立國華國民中學</v>
      </c>
      <c r="H32" s="2" t="str">
        <f>VLOOKUP($B32,工作表2!$A$2:$N$138,9,0)</f>
        <v>沈柏夆</v>
      </c>
      <c r="I32" s="2" t="str">
        <f>VLOOKUP($B32,工作表2!$A$2:$N$138,10,0)</f>
        <v>宜蘭縣立國華國民中學</v>
      </c>
      <c r="J32" s="2" t="str">
        <f>VLOOKUP($B32,工作表2!$A$2:$N$138,11,0)</f>
        <v>沈志強</v>
      </c>
      <c r="K32" s="2" t="str">
        <f>VLOOKUP($B32,工作表2!$A$2:$N$138,12,0)</f>
        <v>宜蘭縣立國華國民中學</v>
      </c>
      <c r="L32" s="2" t="str">
        <f>VLOOKUP($B32,工作表2!$A$2:$N$138,13,0)</f>
        <v>張俊傑</v>
      </c>
      <c r="M32" s="2" t="str">
        <f>VLOOKUP($B32,工作表2!$A$2:$N$138,14,0)</f>
        <v>宜蘭縣立國華國民中學</v>
      </c>
    </row>
    <row r="33" spans="1:13" s="2" customFormat="1" ht="14.4">
      <c r="A33" s="16" t="s">
        <v>429</v>
      </c>
      <c r="B33" s="66" t="s">
        <v>489</v>
      </c>
      <c r="C33" s="2" t="s">
        <v>490</v>
      </c>
      <c r="D33" s="2" t="str">
        <f>VLOOKUP($B33,工作表2!$A$2:$N$138,5,0)</f>
        <v>劉子郁</v>
      </c>
      <c r="E33" s="2" t="str">
        <f>VLOOKUP($B33,工作表2!$A$2:$N$138,6,0)</f>
        <v>宜蘭縣立國華國民中學</v>
      </c>
      <c r="F33" s="2">
        <f>VLOOKUP($B33,工作表2!$A$2:$N$138,7,0)</f>
        <v>0</v>
      </c>
      <c r="G33" s="2">
        <f>VLOOKUP($B33,工作表2!$A$2:$N$138,8,0)</f>
        <v>0</v>
      </c>
      <c r="H33" s="2">
        <f>VLOOKUP($B33,工作表2!$A$2:$N$138,9,0)</f>
        <v>0</v>
      </c>
      <c r="I33" s="2">
        <f>VLOOKUP($B33,工作表2!$A$2:$N$138,10,0)</f>
        <v>0</v>
      </c>
      <c r="J33" s="2" t="str">
        <f>VLOOKUP($B33,工作表2!$A$2:$N$138,11,0)</f>
        <v>闕文彬</v>
      </c>
      <c r="K33" s="2" t="str">
        <f>VLOOKUP($B33,工作表2!$A$2:$N$138,12,0)</f>
        <v>宜蘭縣立國華國民中學</v>
      </c>
      <c r="L33" s="2" t="str">
        <f>VLOOKUP($B33,工作表2!$A$2:$N$138,13,0)</f>
        <v>陳榮政</v>
      </c>
      <c r="M33" s="2" t="str">
        <f>VLOOKUP($B33,工作表2!$A$2:$N$138,14,0)</f>
        <v>宜蘭縣五結鄉學進國民小學</v>
      </c>
    </row>
    <row r="34" spans="1:13" s="2" customFormat="1" ht="14.4">
      <c r="A34" s="16" t="s">
        <v>429</v>
      </c>
      <c r="B34" s="66" t="str">
        <f>VLOOKUP('[9]國高中組綠能科技+社會照顧頒獎表'!$F16,'[9]綠能科技(國)'!$1:$1048576,2,0)</f>
        <v>TWJG18026</v>
      </c>
      <c r="C34" s="2" t="str">
        <f>VLOOKUP('[9]國高中組綠能科技+社會照顧頒獎表'!$F16,'[9]綠能科技(國)'!$1:$1048576,3,0)</f>
        <v>環保肥皂刨絲機</v>
      </c>
      <c r="D34" s="2" t="str">
        <f>VLOOKUP($B34,工作表2!$A$2:$N$138,5,0)</f>
        <v>李冠暵</v>
      </c>
      <c r="E34" s="2" t="str">
        <f>VLOOKUP($B34,工作表2!$A$2:$N$138,6,0)</f>
        <v>宜蘭縣立國華國民中學</v>
      </c>
      <c r="F34" s="2" t="str">
        <f>VLOOKUP($B34,工作表2!$A$2:$N$138,7,0)</f>
        <v>施承亨</v>
      </c>
      <c r="G34" s="2" t="str">
        <f>VLOOKUP($B34,工作表2!$A$2:$N$138,8,0)</f>
        <v>宜蘭縣立國華國民中學</v>
      </c>
      <c r="H34" s="2">
        <f>VLOOKUP($B34,工作表2!$A$2:$N$138,9,0)</f>
        <v>0</v>
      </c>
      <c r="I34" s="2">
        <f>VLOOKUP($B34,工作表2!$A$2:$N$138,10,0)</f>
        <v>0</v>
      </c>
      <c r="J34" s="2" t="str">
        <f>VLOOKUP($B34,工作表2!$A$2:$N$138,11,0)</f>
        <v>闕文彬</v>
      </c>
      <c r="K34" s="2" t="str">
        <f>VLOOKUP($B34,工作表2!$A$2:$N$138,12,0)</f>
        <v>宜蘭縣立國華國民中學</v>
      </c>
      <c r="L34" s="2" t="str">
        <f>VLOOKUP($B34,工作表2!$A$2:$N$138,13,0)</f>
        <v>陳榮政</v>
      </c>
      <c r="M34" s="2" t="str">
        <f>VLOOKUP($B34,工作表2!$A$2:$N$138,14,0)</f>
        <v>宜蘭縣五結鄉學進國民小學</v>
      </c>
    </row>
    <row r="35" spans="1:13" s="2" customFormat="1" ht="14.4">
      <c r="A35" s="16" t="s">
        <v>429</v>
      </c>
      <c r="B35" s="66" t="s">
        <v>473</v>
      </c>
      <c r="C35" s="2" t="s">
        <v>474</v>
      </c>
      <c r="D35" s="2" t="str">
        <f>VLOOKUP($B35,工作表2!$A$2:$N$138,5,0)</f>
        <v>李文豪</v>
      </c>
      <c r="E35" s="2" t="str">
        <f>VLOOKUP($B35,工作表2!$A$2:$N$138,6,0)</f>
        <v>宜蘭縣立羅東國民中學</v>
      </c>
      <c r="F35" s="2" t="str">
        <f>VLOOKUP($B35,工作表2!$A$2:$N$138,7,0)</f>
        <v>林煜軒</v>
      </c>
      <c r="G35" s="2" t="str">
        <f>VLOOKUP($B35,工作表2!$A$2:$N$138,8,0)</f>
        <v>宜蘭縣立羅東國民中學</v>
      </c>
      <c r="H35" s="2" t="str">
        <f>VLOOKUP($B35,工作表2!$A$2:$N$138,9,0)</f>
        <v>林映岑</v>
      </c>
      <c r="I35" s="2" t="str">
        <f>VLOOKUP($B35,工作表2!$A$2:$N$138,10,0)</f>
        <v>宜蘭縣立羅東國民中學</v>
      </c>
      <c r="J35" s="2" t="str">
        <f>VLOOKUP($B35,工作表2!$A$2:$N$138,11,0)</f>
        <v>賴思明</v>
      </c>
      <c r="K35" s="2" t="str">
        <f>VLOOKUP($B35,工作表2!$A$2:$N$138,12,0)</f>
        <v>宜蘭縣立羅東國民中學</v>
      </c>
      <c r="L35" s="2" t="str">
        <f>VLOOKUP($B35,工作表2!$A$2:$N$138,13,0)</f>
        <v>吳嵩慶</v>
      </c>
      <c r="M35" s="2" t="str">
        <f>VLOOKUP($B35,工作表2!$A$2:$N$138,14,0)</f>
        <v>宜蘭縣立羅東國民中學</v>
      </c>
    </row>
    <row r="36" spans="1:13" s="2" customFormat="1" ht="14.4">
      <c r="A36" s="16" t="s">
        <v>429</v>
      </c>
      <c r="B36" s="66" t="s">
        <v>499</v>
      </c>
      <c r="C36" s="2" t="s">
        <v>500</v>
      </c>
      <c r="D36" s="2" t="str">
        <f>VLOOKUP($B36,工作表2!$A$2:$N$138,5,0)</f>
        <v>游立恩</v>
      </c>
      <c r="E36" s="2" t="str">
        <f>VLOOKUP($B36,工作表2!$A$2:$N$138,6,0)</f>
        <v>宜蘭縣立羅東國民中學</v>
      </c>
      <c r="F36" s="2" t="str">
        <f>VLOOKUP($B36,工作表2!$A$2:$N$138,7,0)</f>
        <v>蔡亞蓉</v>
      </c>
      <c r="G36" s="2" t="str">
        <f>VLOOKUP($B36,工作表2!$A$2:$N$138,8,0)</f>
        <v>宜蘭縣立羅東國民中學</v>
      </c>
      <c r="H36" s="2">
        <f>VLOOKUP($B36,工作表2!$A$2:$N$138,9,0)</f>
        <v>0</v>
      </c>
      <c r="I36" s="2">
        <f>VLOOKUP($B36,工作表2!$A$2:$N$138,10,0)</f>
        <v>0</v>
      </c>
      <c r="J36" s="2" t="str">
        <f>VLOOKUP($B36,工作表2!$A$2:$N$138,11,0)</f>
        <v>陳麗馨</v>
      </c>
      <c r="K36" s="2" t="str">
        <f>VLOOKUP($B36,工作表2!$A$2:$N$138,12,0)</f>
        <v>宜蘭縣立東光國民中學</v>
      </c>
      <c r="L36" s="2" t="str">
        <f>VLOOKUP($B36,工作表2!$A$2:$N$138,13,0)</f>
        <v>陳榮政</v>
      </c>
      <c r="M36" s="2" t="str">
        <f>VLOOKUP($B36,工作表2!$A$2:$N$138,14,0)</f>
        <v>宜蘭縣五結鄉學進國民小學</v>
      </c>
    </row>
    <row r="37" spans="1:13" s="2" customFormat="1" ht="14.4">
      <c r="A37" s="24" t="s">
        <v>429</v>
      </c>
      <c r="B37" s="66" t="s">
        <v>696</v>
      </c>
      <c r="C37" s="2" t="s">
        <v>697</v>
      </c>
      <c r="D37" s="2" t="str">
        <f>VLOOKUP($B37,工作表3!$A$2:$N$77,5,0)</f>
        <v>吳宇凡</v>
      </c>
      <c r="E37" s="2" t="str">
        <f>VLOOKUP($B37,工作表3!$A$2:$N$77,6,0)</f>
        <v>國立宜蘭高級中學</v>
      </c>
      <c r="F37" s="2" t="str">
        <f>VLOOKUP($B37,工作表3!$A$2:$N$138,7,0)</f>
        <v>陳翰琨</v>
      </c>
      <c r="G37" s="2" t="str">
        <f>VLOOKUP($B37,工作表3!$A$2:$N$138,8,0)</f>
        <v>高雄市立高雄高級中學</v>
      </c>
      <c r="H37" s="2" t="str">
        <f>VLOOKUP($B37,工作表3!$A$2:$N$138,9,0)</f>
        <v>陳佳欣</v>
      </c>
      <c r="I37" s="2" t="str">
        <f>VLOOKUP($B37,工作表3!$A$2:$N$138,10,0)</f>
        <v>國立蘭陽女子高級中學</v>
      </c>
      <c r="J37" s="2" t="str">
        <f>VLOOKUP($B37,工作表3!$A$2:$N$138,11,0)</f>
        <v>吳宏達</v>
      </c>
      <c r="K37" s="2" t="str">
        <f>VLOOKUP($B37,工作表3!$A$2:$N$138,12,0)</f>
        <v>宜蘭縣立員山國民中學</v>
      </c>
      <c r="L37" s="2" t="str">
        <f>VLOOKUP($B37,工作表3!$A$2:$N$138,13,0)</f>
        <v>陳淑華</v>
      </c>
      <c r="M37" s="2" t="str">
        <f>VLOOKUP($B37,工作表3!$A$2:$N$138,14,0)</f>
        <v>宜蘭縣立員山國民中學</v>
      </c>
    </row>
    <row r="38" spans="1:13" s="2" customFormat="1" ht="14.4">
      <c r="A38" s="24" t="s">
        <v>429</v>
      </c>
      <c r="B38" s="66" t="s">
        <v>680</v>
      </c>
      <c r="C38" s="2" t="s">
        <v>681</v>
      </c>
      <c r="D38" s="2" t="str">
        <f>VLOOKUP($B38,工作表3!$A$2:$N$77,5,0)</f>
        <v>廖胤瑞</v>
      </c>
      <c r="E38" s="2" t="str">
        <f>VLOOKUP($B38,工作表3!$A$2:$N$77,6,0)</f>
        <v>國立羅東高級工業職業學校</v>
      </c>
      <c r="F38" s="2" t="str">
        <f>VLOOKUP($B38,工作表3!$A$2:$N$138,7,0)</f>
        <v>吳映暵</v>
      </c>
      <c r="G38" s="2" t="str">
        <f>VLOOKUP($B38,工作表3!$A$2:$N$138,8,0)</f>
        <v>宜蘭縣立羅東國民中學</v>
      </c>
      <c r="H38" s="2" t="str">
        <f>VLOOKUP($B38,工作表3!$A$2:$N$138,9,0)</f>
        <v>田翊辰</v>
      </c>
      <c r="I38" s="2" t="str">
        <f>VLOOKUP($B38,工作表3!$A$2:$N$138,10,0)</f>
        <v>宜蘭縣立羅東國民中學</v>
      </c>
      <c r="J38" s="2" t="str">
        <f>VLOOKUP($B38,工作表3!$A$2:$N$138,11,0)</f>
        <v>吳振宇</v>
      </c>
      <c r="K38" s="2" t="str">
        <f>VLOOKUP($B38,工作表3!$A$2:$N$138,12,0)</f>
        <v>宜蘭縣立國華國民中學</v>
      </c>
      <c r="L38" s="2" t="str">
        <f>VLOOKUP($B38,工作表3!$A$2:$N$138,13,0)</f>
        <v>許蕙菁</v>
      </c>
      <c r="M38" s="2" t="str">
        <f>VLOOKUP($B38,工作表3!$A$2:$N$138,14,0)</f>
        <v>宜蘭縣立羅東國民中學</v>
      </c>
    </row>
    <row r="39" spans="1:13" s="2" customFormat="1" ht="14.4">
      <c r="A39" s="7" t="s">
        <v>203</v>
      </c>
      <c r="B39" s="11" t="s">
        <v>335</v>
      </c>
      <c r="C39" s="57" t="s">
        <v>334</v>
      </c>
      <c r="D39" s="77" t="str">
        <f>VLOOKUP(B39,工作表1!$A$2:$N$203,5,0)</f>
        <v>許蔓妮</v>
      </c>
      <c r="E39" s="77" t="str">
        <f>VLOOKUP($B39,工作表1!$A$2:$N$203,6,0)</f>
        <v>宜蘭縣宜蘭市光復國民小學</v>
      </c>
      <c r="F39" s="77" t="str">
        <f>VLOOKUP($B39,工作表1!$A$2:$N$203,7,0)</f>
        <v>許品蓉</v>
      </c>
      <c r="G39" s="77" t="str">
        <f>VLOOKUP($B39,工作表1!$A$2:$N$203,8,0)</f>
        <v>宜蘭縣宜蘭市光復國民小學</v>
      </c>
      <c r="H39" s="77">
        <f>VLOOKUP($B39,工作表1!$A$2:$N$203,9,0)</f>
        <v>0</v>
      </c>
      <c r="I39" s="77">
        <f>VLOOKUP($B39,工作表1!$A$2:$N$203,10,0)</f>
        <v>0</v>
      </c>
      <c r="J39" s="77" t="str">
        <f>VLOOKUP($B39,工作表1!$A$2:$N$203,11,0)</f>
        <v>許育銘</v>
      </c>
      <c r="K39" s="77" t="str">
        <f>VLOOKUP($B39,工作表1!$A$2:$N$203,12,0)</f>
        <v>宜蘭縣宜蘭市光復國民小學</v>
      </c>
      <c r="L39" s="77">
        <f>VLOOKUP($B39,工作表1!$A$2:$N$203,13,0)</f>
        <v>0</v>
      </c>
      <c r="M39" s="77" t="str">
        <f>VLOOKUP($B39,工作表1!$A$2:$N$203,14,0)</f>
        <v>獎狀的指導老師:光復國小游芳萍、陳淑君</v>
      </c>
    </row>
    <row r="40" spans="1:13" s="2" customFormat="1" ht="14.4">
      <c r="A40" s="7" t="s">
        <v>203</v>
      </c>
      <c r="B40" s="67" t="s">
        <v>352</v>
      </c>
      <c r="C40" s="2" t="s">
        <v>353</v>
      </c>
      <c r="D40" s="77" t="str">
        <f>VLOOKUP(B40,工作表1!$A$2:$N$203,5,0)</f>
        <v>陳盈妤</v>
      </c>
      <c r="E40" s="77" t="str">
        <f>VLOOKUP($B40,工作表1!$A$2:$N$203,6,0)</f>
        <v>宜蘭縣宜蘭市黎明國民小學</v>
      </c>
      <c r="F40" s="77" t="str">
        <f>VLOOKUP($B40,工作表1!$A$2:$N$203,7,0)</f>
        <v>陳苓捷</v>
      </c>
      <c r="G40" s="77" t="str">
        <f>VLOOKUP($B40,工作表1!$A$2:$N$203,8,0)</f>
        <v>宜蘭縣宜蘭市黎明國民小學</v>
      </c>
      <c r="H40" s="77" t="str">
        <f>VLOOKUP($B40,工作表1!$A$2:$N$203,9,0)</f>
        <v>蔡明倫</v>
      </c>
      <c r="I40" s="77" t="str">
        <f>VLOOKUP($B40,工作表1!$A$2:$N$203,10,0)</f>
        <v>宜蘭縣宜蘭市黎明國民小學</v>
      </c>
      <c r="J40" s="77" t="str">
        <f>VLOOKUP($B40,工作表1!$A$2:$N$203,11,0)</f>
        <v>吳宛如</v>
      </c>
      <c r="K40" s="77" t="str">
        <f>VLOOKUP($B40,工作表1!$A$2:$N$203,12,0)</f>
        <v>宜蘭縣宜蘭縣立宜蘭國民中學</v>
      </c>
      <c r="L40" s="77" t="str">
        <f>VLOOKUP($B40,工作表1!$A$2:$N$203,13,0)</f>
        <v>李瑞鏵</v>
      </c>
      <c r="M40" s="77" t="str">
        <f>VLOOKUP($B40,工作表1!$A$2:$N$203,14,0)</f>
        <v>宜蘭縣宜蘭市黎明國民小學</v>
      </c>
    </row>
    <row r="41" spans="1:13" s="2" customFormat="1" ht="14.4">
      <c r="A41" s="7" t="s">
        <v>203</v>
      </c>
      <c r="B41" s="67" t="s">
        <v>230</v>
      </c>
      <c r="C41" s="2" t="s">
        <v>231</v>
      </c>
      <c r="D41" s="77" t="str">
        <f>VLOOKUP(B41,工作表1!$A$2:$N$203,5,0)</f>
        <v>游必揚</v>
      </c>
      <c r="E41" s="77" t="str">
        <f>VLOOKUP($B41,工作表1!$A$2:$N$203,6,0)</f>
        <v>宜蘭縣羅東鎮公正國民小學</v>
      </c>
      <c r="F41" s="77" t="str">
        <f>VLOOKUP($B41,工作表1!$A$2:$N$203,7,0)</f>
        <v>林久渝</v>
      </c>
      <c r="G41" s="77" t="str">
        <f>VLOOKUP($B41,工作表1!$A$2:$N$203,8,0)</f>
        <v>宜蘭縣羅東鎮公正國民小學</v>
      </c>
      <c r="H41" s="77" t="str">
        <f>VLOOKUP($B41,工作表1!$A$2:$N$203,9,0)</f>
        <v>陳秝洋</v>
      </c>
      <c r="I41" s="77" t="str">
        <f>VLOOKUP($B41,工作表1!$A$2:$N$203,10,0)</f>
        <v>宜蘭縣羅東鎮公正國民小學</v>
      </c>
      <c r="J41" s="77" t="str">
        <f>VLOOKUP($B41,工作表1!$A$2:$N$203,11,0)</f>
        <v>賴政良</v>
      </c>
      <c r="K41" s="77" t="str">
        <f>VLOOKUP($B41,工作表1!$A$2:$N$203,12,0)</f>
        <v>宜蘭縣羅東鎮公正國民小學</v>
      </c>
      <c r="L41" s="77">
        <f>VLOOKUP($B41,工作表1!$A$2:$N$203,13,0)</f>
        <v>0</v>
      </c>
      <c r="M41" s="77">
        <f>VLOOKUP($B41,工作表1!$A$2:$N$203,14,0)</f>
        <v>0</v>
      </c>
    </row>
    <row r="42" spans="1:13" s="2" customFormat="1" ht="14.4">
      <c r="A42" s="17" t="s">
        <v>503</v>
      </c>
      <c r="B42" s="67" t="s">
        <v>599</v>
      </c>
      <c r="C42" s="2" t="s">
        <v>600</v>
      </c>
      <c r="D42" s="2" t="str">
        <f>VLOOKUP($B42,工作表2!$A$2:$N$138,5,0)</f>
        <v>顧智文</v>
      </c>
      <c r="E42" s="2" t="str">
        <f>VLOOKUP($B42,工作表2!$A$2:$N$138,6,0)</f>
        <v>宜蘭縣立中華國民中學</v>
      </c>
      <c r="F42" s="2" t="str">
        <f>VLOOKUP($B42,工作表2!$A$2:$N$138,7,0)</f>
        <v>游碩旻</v>
      </c>
      <c r="G42" s="2" t="str">
        <f>VLOOKUP($B42,工作表2!$A$2:$N$138,8,0)</f>
        <v>宜蘭縣立中華國民中學</v>
      </c>
      <c r="H42" s="2" t="str">
        <f>VLOOKUP($B42,工作表2!$A$2:$N$138,9,0)</f>
        <v>莊亮瑜</v>
      </c>
      <c r="I42" s="2" t="str">
        <f>VLOOKUP($B42,工作表2!$A$2:$N$138,10,0)</f>
        <v>宜蘭縣立中華國民中學</v>
      </c>
      <c r="J42" s="2" t="str">
        <f>VLOOKUP($B42,工作表2!$A$2:$N$138,11,0)</f>
        <v>吳宏達</v>
      </c>
      <c r="K42" s="2" t="str">
        <f>VLOOKUP($B42,工作表2!$A$2:$N$138,12,0)</f>
        <v>宜蘭縣立員山國民中學</v>
      </c>
      <c r="L42" s="2" t="str">
        <f>VLOOKUP($B42,工作表2!$A$2:$N$138,13,0)</f>
        <v>陳淑華</v>
      </c>
      <c r="M42" s="2" t="str">
        <f>VLOOKUP($B42,工作表2!$A$2:$N$138,14,0)</f>
        <v>宜蘭縣立員山國民中學</v>
      </c>
    </row>
    <row r="43" spans="1:13" s="2" customFormat="1" ht="14.4">
      <c r="A43" s="17" t="s">
        <v>503</v>
      </c>
      <c r="B43" s="67" t="s">
        <v>524</v>
      </c>
      <c r="C43" s="2" t="s">
        <v>525</v>
      </c>
      <c r="D43" s="2" t="str">
        <f>VLOOKUP($B43,工作表2!$A$2:$N$138,5,0)</f>
        <v>李梓瑋</v>
      </c>
      <c r="E43" s="2" t="str">
        <f>VLOOKUP($B43,工作表2!$A$2:$N$138,6,0)</f>
        <v>宜蘭縣立冬山國民中學</v>
      </c>
      <c r="F43" s="2">
        <f>VLOOKUP($B43,工作表2!$A$2:$N$138,7,0)</f>
        <v>0</v>
      </c>
      <c r="G43" s="2">
        <f>VLOOKUP($B43,工作表2!$A$2:$N$138,8,0)</f>
        <v>0</v>
      </c>
      <c r="H43" s="2">
        <f>VLOOKUP($B43,工作表2!$A$2:$N$138,9,0)</f>
        <v>0</v>
      </c>
      <c r="I43" s="2">
        <f>VLOOKUP($B43,工作表2!$A$2:$N$138,10,0)</f>
        <v>0</v>
      </c>
      <c r="J43" s="2" t="str">
        <f>VLOOKUP($B43,工作表2!$A$2:$N$138,11,0)</f>
        <v>林坤生</v>
      </c>
      <c r="K43" s="2" t="str">
        <f>VLOOKUP($B43,工作表2!$A$2:$N$138,12,0)</f>
        <v>宜蘭縣立冬山國民中學</v>
      </c>
      <c r="L43" s="2">
        <f>VLOOKUP($B43,工作表2!$A$2:$N$138,13,0)</f>
        <v>0</v>
      </c>
      <c r="M43" s="2">
        <f>VLOOKUP($B43,工作表2!$A$2:$N$138,14,0)</f>
        <v>0</v>
      </c>
    </row>
    <row r="44" spans="1:13" s="2" customFormat="1" ht="14.4">
      <c r="A44" s="17" t="s">
        <v>503</v>
      </c>
      <c r="B44" s="67" t="s">
        <v>504</v>
      </c>
      <c r="C44" s="2" t="s">
        <v>505</v>
      </c>
      <c r="D44" s="2" t="str">
        <f>VLOOKUP($B44,工作表2!$A$2:$N$138,5,0)</f>
        <v>吳帛諺</v>
      </c>
      <c r="E44" s="2" t="str">
        <f>VLOOKUP($B44,工作表2!$A$2:$N$138,6,0)</f>
        <v>宜蘭縣立宜蘭國民中學</v>
      </c>
      <c r="F44" s="2" t="str">
        <f>VLOOKUP($B44,工作表2!$A$2:$N$138,7,0)</f>
        <v>陳沛均</v>
      </c>
      <c r="G44" s="2" t="str">
        <f>VLOOKUP($B44,工作表2!$A$2:$N$138,8,0)</f>
        <v>宜蘭縣立宜蘭國民中學</v>
      </c>
      <c r="H44" s="2">
        <f>VLOOKUP($B44,工作表2!$A$2:$N$138,9,0)</f>
        <v>0</v>
      </c>
      <c r="I44" s="2">
        <f>VLOOKUP($B44,工作表2!$A$2:$N$138,10,0)</f>
        <v>0</v>
      </c>
      <c r="J44" s="2" t="str">
        <f>VLOOKUP($B44,工作表2!$A$2:$N$138,11,0)</f>
        <v>吳宛如</v>
      </c>
      <c r="K44" s="2" t="str">
        <f>VLOOKUP($B44,工作表2!$A$2:$N$138,12,0)</f>
        <v>宜蘭縣立宜蘭國民中學</v>
      </c>
      <c r="L44" s="2" t="str">
        <f>VLOOKUP($B44,工作表2!$A$2:$N$138,13,0)</f>
        <v>吳宛如</v>
      </c>
      <c r="M44" s="2" t="str">
        <f>VLOOKUP($B44,工作表2!$A$2:$N$138,14,0)</f>
        <v>宜蘭縣立宜蘭國民中學</v>
      </c>
    </row>
    <row r="45" spans="1:13" s="2" customFormat="1" ht="14.4">
      <c r="A45" s="17" t="s">
        <v>503</v>
      </c>
      <c r="B45" s="67" t="s">
        <v>534</v>
      </c>
      <c r="C45" s="2" t="s">
        <v>535</v>
      </c>
      <c r="D45" s="2" t="str">
        <f>VLOOKUP($B45,工作表2!$A$2:$N$138,5,0)</f>
        <v>潘若玟</v>
      </c>
      <c r="E45" s="2" t="str">
        <f>VLOOKUP($B45,工作表2!$A$2:$N$138,6,0)</f>
        <v>宜蘭縣立宜蘭國民中學</v>
      </c>
      <c r="F45" s="2" t="str">
        <f>VLOOKUP($B45,工作表2!$A$2:$N$138,7,0)</f>
        <v>吳宗祐</v>
      </c>
      <c r="G45" s="2" t="str">
        <f>VLOOKUP($B45,工作表2!$A$2:$N$138,8,0)</f>
        <v>宜蘭縣立宜蘭國民中學</v>
      </c>
      <c r="H45" s="2" t="str">
        <f>VLOOKUP($B45,工作表2!$A$2:$N$138,9,0)</f>
        <v>陳靜萱</v>
      </c>
      <c r="I45" s="2" t="str">
        <f>VLOOKUP($B45,工作表2!$A$2:$N$138,10,0)</f>
        <v>宜蘭縣立宜蘭國民中學</v>
      </c>
      <c r="J45" s="2" t="str">
        <f>VLOOKUP($B45,工作表2!$A$2:$N$138,11,0)</f>
        <v>吳宛如</v>
      </c>
      <c r="K45" s="2" t="str">
        <f>VLOOKUP($B45,工作表2!$A$2:$N$138,12,0)</f>
        <v>宜蘭縣立宜蘭國民中學</v>
      </c>
      <c r="L45" s="2" t="str">
        <f>VLOOKUP($B45,工作表2!$A$2:$N$138,13,0)</f>
        <v>謝惠娟</v>
      </c>
      <c r="M45" s="2" t="str">
        <f>VLOOKUP($B45,工作表2!$A$2:$N$138,14,0)</f>
        <v>宜蘭縣立宜蘭國民中學</v>
      </c>
    </row>
    <row r="46" spans="1:13" s="2" customFormat="1" ht="14.4">
      <c r="A46" s="17" t="s">
        <v>503</v>
      </c>
      <c r="B46" s="67" t="s">
        <v>549</v>
      </c>
      <c r="C46" s="2" t="s">
        <v>548</v>
      </c>
      <c r="D46" s="2" t="str">
        <f>VLOOKUP($B46,工作表2!$A$2:$N$138,5,0)</f>
        <v>鐘云彤</v>
      </c>
      <c r="E46" s="2" t="str">
        <f>VLOOKUP($B46,工作表2!$A$2:$N$138,6,0)</f>
        <v>宜蘭縣立宜蘭縣立宜蘭國民中學</v>
      </c>
      <c r="F46" s="2" t="str">
        <f>VLOOKUP($B46,工作表2!$A$2:$N$138,7,0)</f>
        <v>楊宜蓁</v>
      </c>
      <c r="G46" s="2" t="str">
        <f>VLOOKUP($B46,工作表2!$A$2:$N$138,8,0)</f>
        <v>宜蘭縣立宜蘭縣立宜蘭國民中學</v>
      </c>
      <c r="H46" s="2">
        <f>VLOOKUP($B46,工作表2!$A$2:$N$138,9,0)</f>
        <v>0</v>
      </c>
      <c r="I46" s="2">
        <f>VLOOKUP($B46,工作表2!$A$2:$N$138,10,0)</f>
        <v>0</v>
      </c>
      <c r="J46" s="2" t="str">
        <f>VLOOKUP($B46,工作表2!$A$2:$N$138,11,0)</f>
        <v>吳宛如</v>
      </c>
      <c r="K46" s="2" t="str">
        <f>VLOOKUP($B46,工作表2!$A$2:$N$138,12,0)</f>
        <v>宜蘭縣立宜蘭縣立宜蘭國民中學</v>
      </c>
      <c r="L46" s="2" t="str">
        <f>VLOOKUP($B46,工作表2!$A$2:$N$138,13,0)</f>
        <v>陳榮政</v>
      </c>
      <c r="M46" s="2" t="str">
        <f>VLOOKUP($B46,工作表2!$A$2:$N$138,14,0)</f>
        <v>宜蘭縣五結鄉學進國民小學</v>
      </c>
    </row>
    <row r="47" spans="1:13" s="2" customFormat="1" ht="14.4">
      <c r="A47" s="17" t="s">
        <v>503</v>
      </c>
      <c r="B47" s="67" t="s">
        <v>579</v>
      </c>
      <c r="C47" s="2" t="s">
        <v>580</v>
      </c>
      <c r="D47" s="2" t="str">
        <f>VLOOKUP($B47,工作表2!$A$2:$N$138,5,0)</f>
        <v>李宛慈</v>
      </c>
      <c r="E47" s="2" t="str">
        <f>VLOOKUP($B47,工作表2!$A$2:$N$138,6,0)</f>
        <v>宜蘭縣立東光國民中學</v>
      </c>
      <c r="F47" s="2" t="str">
        <f>VLOOKUP($B47,工作表2!$A$2:$N$138,7,0)</f>
        <v>謝子澈</v>
      </c>
      <c r="G47" s="2" t="str">
        <f>VLOOKUP($B47,工作表2!$A$2:$N$138,8,0)</f>
        <v>宜蘭縣立東光國民中學</v>
      </c>
      <c r="H47" s="2">
        <f>VLOOKUP($B47,工作表2!$A$2:$N$138,9,0)</f>
        <v>0</v>
      </c>
      <c r="I47" s="2">
        <f>VLOOKUP($B47,工作表2!$A$2:$N$138,10,0)</f>
        <v>0</v>
      </c>
      <c r="J47" s="2" t="str">
        <f>VLOOKUP($B47,工作表2!$A$2:$N$138,11,0)</f>
        <v>陳麗馨</v>
      </c>
      <c r="K47" s="2" t="str">
        <f>VLOOKUP($B47,工作表2!$A$2:$N$138,12,0)</f>
        <v>宜蘭縣立東光國民中學</v>
      </c>
      <c r="L47" s="2" t="str">
        <f>VLOOKUP($B47,工作表2!$A$2:$N$138,13,0)</f>
        <v>陳榮政</v>
      </c>
      <c r="M47" s="2" t="str">
        <f>VLOOKUP($B47,工作表2!$A$2:$N$138,14,0)</f>
        <v>宜蘭縣五結鄉學進國民小學</v>
      </c>
    </row>
    <row r="48" spans="1:13" s="2" customFormat="1" ht="14.4">
      <c r="A48" s="17" t="s">
        <v>503</v>
      </c>
      <c r="B48" s="67" t="s">
        <v>554</v>
      </c>
      <c r="C48" s="2" t="s">
        <v>555</v>
      </c>
      <c r="D48" s="2" t="str">
        <f>VLOOKUP($B48,工作表2!$A$2:$N$138,5,0)</f>
        <v>朱家賢</v>
      </c>
      <c r="E48" s="2" t="str">
        <f>VLOOKUP($B48,工作表2!$A$2:$N$138,6,0)</f>
        <v>宜蘭縣立員山國民中學</v>
      </c>
      <c r="F48" s="2" t="str">
        <f>VLOOKUP($B48,工作表2!$A$2:$N$138,7,0)</f>
        <v>鄭佳昇</v>
      </c>
      <c r="G48" s="2" t="str">
        <f>VLOOKUP($B48,工作表2!$A$2:$N$138,8,0)</f>
        <v>宜蘭縣立員山國民中學</v>
      </c>
      <c r="H48" s="2" t="str">
        <f>VLOOKUP($B48,工作表2!$A$2:$N$138,9,0)</f>
        <v>吳筱瞳</v>
      </c>
      <c r="I48" s="2" t="str">
        <f>VLOOKUP($B48,工作表2!$A$2:$N$138,10,0)</f>
        <v>宜蘭縣立員山國民中學</v>
      </c>
      <c r="J48" s="2" t="str">
        <f>VLOOKUP($B48,工作表2!$A$2:$N$138,11,0)</f>
        <v>吳宏達</v>
      </c>
      <c r="K48" s="2" t="str">
        <f>VLOOKUP($B48,工作表2!$A$2:$N$138,12,0)</f>
        <v>宜蘭縣立員山國民中學</v>
      </c>
      <c r="L48" s="2" t="str">
        <f>VLOOKUP($B48,工作表2!$A$2:$N$138,13,0)</f>
        <v>陳淑華</v>
      </c>
      <c r="M48" s="2" t="str">
        <f>VLOOKUP($B48,工作表2!$A$2:$N$138,14,0)</f>
        <v>宜蘭縣立員山國民中學</v>
      </c>
    </row>
    <row r="49" spans="1:13" s="2" customFormat="1" ht="14.4">
      <c r="A49" s="17" t="s">
        <v>503</v>
      </c>
      <c r="B49" s="67" t="s">
        <v>556</v>
      </c>
      <c r="C49" s="2" t="s">
        <v>557</v>
      </c>
      <c r="D49" s="2" t="str">
        <f>VLOOKUP($B49,工作表2!$A$2:$N$138,5,0)</f>
        <v>李廷軒</v>
      </c>
      <c r="E49" s="2" t="str">
        <f>VLOOKUP($B49,工作表2!$A$2:$N$138,6,0)</f>
        <v>宜蘭縣立員山國民中學</v>
      </c>
      <c r="F49" s="2" t="str">
        <f>VLOOKUP($B49,工作表2!$A$2:$N$138,7,0)</f>
        <v>曾名祥</v>
      </c>
      <c r="G49" s="2" t="str">
        <f>VLOOKUP($B49,工作表2!$A$2:$N$138,8,0)</f>
        <v>宜蘭縣立員山國民中學</v>
      </c>
      <c r="H49" s="2" t="str">
        <f>VLOOKUP($B49,工作表2!$A$2:$N$138,9,0)</f>
        <v>簡佑安</v>
      </c>
      <c r="I49" s="2" t="str">
        <f>VLOOKUP($B49,工作表2!$A$2:$N$138,10,0)</f>
        <v>宜蘭縣立員山國民中學</v>
      </c>
      <c r="J49" s="2" t="str">
        <f>VLOOKUP($B49,工作表2!$A$2:$N$138,11,0)</f>
        <v>吳宏達</v>
      </c>
      <c r="K49" s="2" t="str">
        <f>VLOOKUP($B49,工作表2!$A$2:$N$138,12,0)</f>
        <v>宜蘭縣立員山國民中學</v>
      </c>
      <c r="L49" s="2" t="str">
        <f>VLOOKUP($B49,工作表2!$A$2:$N$138,13,0)</f>
        <v>陳淑華</v>
      </c>
      <c r="M49" s="2" t="str">
        <f>VLOOKUP($B49,工作表2!$A$2:$N$138,14,0)</f>
        <v>宜蘭縣立員山國民中學</v>
      </c>
    </row>
    <row r="50" spans="1:13" s="2" customFormat="1" ht="14.4">
      <c r="A50" s="17" t="s">
        <v>503</v>
      </c>
      <c r="B50" s="67" t="s">
        <v>589</v>
      </c>
      <c r="C50" s="2" t="s">
        <v>590</v>
      </c>
      <c r="D50" s="2" t="str">
        <f>VLOOKUP($B50,工作表2!$A$2:$N$138,5,0)</f>
        <v>鄭佳昇</v>
      </c>
      <c r="E50" s="2" t="str">
        <f>VLOOKUP($B50,工作表2!$A$2:$N$138,6,0)</f>
        <v>宜蘭縣立員山國民中學</v>
      </c>
      <c r="F50" s="2" t="str">
        <f>VLOOKUP($B50,工作表2!$A$2:$N$138,7,0)</f>
        <v>朱家賢</v>
      </c>
      <c r="G50" s="2" t="str">
        <f>VLOOKUP($B50,工作表2!$A$2:$N$138,8,0)</f>
        <v>宜蘭縣立員山國民中學</v>
      </c>
      <c r="H50" s="2" t="str">
        <f>VLOOKUP($B50,工作表2!$A$2:$N$138,9,0)</f>
        <v>藍思佳</v>
      </c>
      <c r="I50" s="2" t="str">
        <f>VLOOKUP($B50,工作表2!$A$2:$N$138,10,0)</f>
        <v>宜蘭縣立員山國民中學</v>
      </c>
      <c r="J50" s="2" t="str">
        <f>VLOOKUP($B50,工作表2!$A$2:$N$138,11,0)</f>
        <v>吳宏達</v>
      </c>
      <c r="K50" s="2" t="str">
        <f>VLOOKUP($B50,工作表2!$A$2:$N$138,12,0)</f>
        <v>宜蘭縣立員山國民中學</v>
      </c>
      <c r="L50" s="2" t="str">
        <f>VLOOKUP($B50,工作表2!$A$2:$N$138,13,0)</f>
        <v>陳淑華</v>
      </c>
      <c r="M50" s="2" t="str">
        <f>VLOOKUP($B50,工作表2!$A$2:$N$138,14,0)</f>
        <v>宜蘭縣立員山國民中學</v>
      </c>
    </row>
    <row r="51" spans="1:13" s="2" customFormat="1" ht="14.4">
      <c r="A51" s="17" t="s">
        <v>503</v>
      </c>
      <c r="B51" s="67" t="s">
        <v>545</v>
      </c>
      <c r="C51" s="2" t="s">
        <v>544</v>
      </c>
      <c r="D51" s="2" t="str">
        <f>VLOOKUP($B51,工作表2!$A$2:$N$138,5,0)</f>
        <v>陳品豪</v>
      </c>
      <c r="E51" s="2" t="str">
        <f>VLOOKUP($B51,工作表2!$A$2:$N$138,6,0)</f>
        <v>宜蘭縣立國華國民中學</v>
      </c>
      <c r="F51" s="2" t="str">
        <f>VLOOKUP($B51,工作表2!$A$2:$N$138,7,0)</f>
        <v>李瑋傑</v>
      </c>
      <c r="G51" s="2" t="str">
        <f>VLOOKUP($B51,工作表2!$A$2:$N$138,8,0)</f>
        <v>宜蘭縣立國華國民中學</v>
      </c>
      <c r="H51" s="2">
        <f>VLOOKUP($B51,工作表2!$A$2:$N$138,9,0)</f>
        <v>0</v>
      </c>
      <c r="I51" s="2">
        <f>VLOOKUP($B51,工作表2!$A$2:$N$138,10,0)</f>
        <v>0</v>
      </c>
      <c r="J51" s="2" t="str">
        <f>VLOOKUP($B51,工作表2!$A$2:$N$138,11,0)</f>
        <v>闕文彬</v>
      </c>
      <c r="K51" s="2" t="str">
        <f>VLOOKUP($B51,工作表2!$A$2:$N$138,12,0)</f>
        <v>宜蘭縣立國華國民中學</v>
      </c>
      <c r="L51" s="2" t="str">
        <f>VLOOKUP($B51,工作表2!$A$2:$N$138,13,0)</f>
        <v>陳榮政</v>
      </c>
      <c r="M51" s="2" t="str">
        <f>VLOOKUP($B51,工作表2!$A$2:$N$138,14,0)</f>
        <v>宜蘭縣五結鄉學進國民小學</v>
      </c>
    </row>
    <row r="52" spans="1:13" s="2" customFormat="1" ht="14.4">
      <c r="A52" s="17" t="s">
        <v>503</v>
      </c>
      <c r="B52" s="67" t="s">
        <v>543</v>
      </c>
      <c r="C52" s="2" t="s">
        <v>542</v>
      </c>
      <c r="D52" s="2" t="str">
        <f>VLOOKUP($B52,工作表2!$A$2:$N$138,5,0)</f>
        <v>葉亮辰</v>
      </c>
      <c r="E52" s="2" t="str">
        <f>VLOOKUP($B52,工作表2!$A$2:$N$138,6,0)</f>
        <v>宜蘭縣立國華國民中學</v>
      </c>
      <c r="F52" s="2" t="str">
        <f>VLOOKUP($B52,工作表2!$A$2:$N$138,7,0)</f>
        <v>陳昱安</v>
      </c>
      <c r="G52" s="2" t="str">
        <f>VLOOKUP($B52,工作表2!$A$2:$N$138,8,0)</f>
        <v>宜蘭縣立國華國民中學</v>
      </c>
      <c r="H52" s="2" t="str">
        <f>VLOOKUP($B52,工作表2!$A$2:$N$138,9,0)</f>
        <v>吳珮慈</v>
      </c>
      <c r="I52" s="2" t="str">
        <f>VLOOKUP($B52,工作表2!$A$2:$N$138,10,0)</f>
        <v>宜蘭縣立國華國民中學</v>
      </c>
      <c r="J52" s="2" t="str">
        <f>VLOOKUP($B52,工作表2!$A$2:$N$138,11,0)</f>
        <v>沈志強</v>
      </c>
      <c r="K52" s="2" t="str">
        <f>VLOOKUP($B52,工作表2!$A$2:$N$138,12,0)</f>
        <v>宜蘭縣立國華國民中學</v>
      </c>
      <c r="L52" s="2" t="str">
        <f>VLOOKUP($B52,工作表2!$A$2:$N$138,13,0)</f>
        <v>張俊傑</v>
      </c>
      <c r="M52" s="2" t="str">
        <f>VLOOKUP($B52,工作表2!$A$2:$N$138,14,0)</f>
        <v>宜蘭縣立國華國民中學</v>
      </c>
    </row>
    <row r="53" spans="1:13" s="2" customFormat="1" ht="14.4">
      <c r="A53" s="17" t="s">
        <v>503</v>
      </c>
      <c r="B53" s="67" t="s">
        <v>569</v>
      </c>
      <c r="C53" s="2" t="s">
        <v>568</v>
      </c>
      <c r="D53" s="2" t="str">
        <f>VLOOKUP($B53,工作表2!$A$2:$N$138,5,0)</f>
        <v>陳品倫</v>
      </c>
      <c r="E53" s="2" t="str">
        <f>VLOOKUP($B53,工作表2!$A$2:$N$138,6,0)</f>
        <v>宜蘭縣立國華國民中學</v>
      </c>
      <c r="F53" s="2" t="str">
        <f>VLOOKUP($B53,工作表2!$A$2:$N$138,7,0)</f>
        <v>鄭弘琦</v>
      </c>
      <c r="G53" s="2" t="str">
        <f>VLOOKUP($B53,工作表2!$A$2:$N$138,8,0)</f>
        <v>宜蘭縣立國華國民中學</v>
      </c>
      <c r="H53" s="2">
        <f>VLOOKUP($B53,工作表2!$A$2:$N$138,9,0)</f>
        <v>0</v>
      </c>
      <c r="I53" s="2">
        <f>VLOOKUP($B53,工作表2!$A$2:$N$138,10,0)</f>
        <v>0</v>
      </c>
      <c r="J53" s="2" t="str">
        <f>VLOOKUP($B53,工作表2!$A$2:$N$138,11,0)</f>
        <v>闕文彬</v>
      </c>
      <c r="K53" s="2" t="str">
        <f>VLOOKUP($B53,工作表2!$A$2:$N$138,12,0)</f>
        <v>宜蘭縣立國華國民中學</v>
      </c>
      <c r="L53" s="2" t="str">
        <f>VLOOKUP($B53,工作表2!$A$2:$N$138,13,0)</f>
        <v>陳榮政</v>
      </c>
      <c r="M53" s="2" t="str">
        <f>VLOOKUP($B53,工作表2!$A$2:$N$138,14,0)</f>
        <v>宜蘭縣五結鄉學進國民小學</v>
      </c>
    </row>
    <row r="54" spans="1:13" s="2" customFormat="1" ht="14.4">
      <c r="A54" s="17" t="s">
        <v>503</v>
      </c>
      <c r="B54" s="67" t="s">
        <v>516</v>
      </c>
      <c r="C54" s="2" t="s">
        <v>517</v>
      </c>
      <c r="D54" s="2" t="str">
        <f>VLOOKUP($B54,工作表2!$A$2:$N$138,5,0)</f>
        <v>林珈安</v>
      </c>
      <c r="E54" s="2" t="str">
        <f>VLOOKUP($B54,工作表2!$A$2:$N$138,6,0)</f>
        <v>宜蘭縣立羅東國民中學</v>
      </c>
      <c r="F54" s="2" t="str">
        <f>VLOOKUP($B54,工作表2!$A$2:$N$138,7,0)</f>
        <v>陳鍇灝</v>
      </c>
      <c r="G54" s="2" t="str">
        <f>VLOOKUP($B54,工作表2!$A$2:$N$138,8,0)</f>
        <v>宜蘭縣立羅東國民中學</v>
      </c>
      <c r="H54" s="2">
        <f>VLOOKUP($B54,工作表2!$A$2:$N$138,9,0)</f>
        <v>0</v>
      </c>
      <c r="I54" s="2">
        <f>VLOOKUP($B54,工作表2!$A$2:$N$138,10,0)</f>
        <v>0</v>
      </c>
      <c r="J54" s="2" t="str">
        <f>VLOOKUP($B54,工作表2!$A$2:$N$138,11,0)</f>
        <v>許瑋航</v>
      </c>
      <c r="K54" s="2" t="str">
        <f>VLOOKUP($B54,工作表2!$A$2:$N$138,12,0)</f>
        <v>宜蘭縣立羅東國民中學</v>
      </c>
      <c r="L54" s="2" t="str">
        <f>VLOOKUP($B54,工作表2!$A$2:$N$138,13,0)</f>
        <v>吳嵩慶</v>
      </c>
      <c r="M54" s="2" t="str">
        <f>VLOOKUP($B54,工作表2!$A$2:$N$138,14,0)</f>
        <v>宜蘭縣立羅東國民中學</v>
      </c>
    </row>
    <row r="55" spans="1:13" s="2" customFormat="1" ht="14.4">
      <c r="A55" s="17" t="s">
        <v>503</v>
      </c>
      <c r="B55" s="67" t="s">
        <v>563</v>
      </c>
      <c r="C55" s="2" t="s">
        <v>562</v>
      </c>
      <c r="D55" s="2" t="str">
        <f>VLOOKUP($B55,工作表2!$A$2:$N$138,5,0)</f>
        <v>林子伶</v>
      </c>
      <c r="E55" s="2" t="str">
        <f>VLOOKUP($B55,工作表2!$A$2:$N$138,6,0)</f>
        <v>宜蘭縣立羅東國民中學</v>
      </c>
      <c r="F55" s="2" t="str">
        <f>VLOOKUP($B55,工作表2!$A$2:$N$138,7,0)</f>
        <v>林珈安</v>
      </c>
      <c r="G55" s="2" t="str">
        <f>VLOOKUP($B55,工作表2!$A$2:$N$138,8,0)</f>
        <v>宜蘭縣立羅東國民中學</v>
      </c>
      <c r="H55" s="2" t="str">
        <f>VLOOKUP($B55,工作表2!$A$2:$N$138,9,0)</f>
        <v>林佩雯</v>
      </c>
      <c r="I55" s="2" t="str">
        <f>VLOOKUP($B55,工作表2!$A$2:$N$138,10,0)</f>
        <v>宜蘭縣立羅東國民中學</v>
      </c>
      <c r="J55" s="2" t="str">
        <f>VLOOKUP($B55,工作表2!$A$2:$N$138,11,0)</f>
        <v>許瑋航</v>
      </c>
      <c r="K55" s="2" t="str">
        <f>VLOOKUP($B55,工作表2!$A$2:$N$138,12,0)</f>
        <v>宜蘭縣立羅東國民中學</v>
      </c>
      <c r="L55" s="2" t="str">
        <f>VLOOKUP($B55,工作表2!$A$2:$N$138,13,0)</f>
        <v>吳嵩慶</v>
      </c>
      <c r="M55" s="2" t="str">
        <f>VLOOKUP($B55,工作表2!$A$2:$N$138,14,0)</f>
        <v>宜蘭縣立羅東國民中學</v>
      </c>
    </row>
    <row r="56" spans="1:13" s="2" customFormat="1" ht="17.25" customHeight="1">
      <c r="A56" s="17" t="s">
        <v>503</v>
      </c>
      <c r="B56" s="67" t="s">
        <v>559</v>
      </c>
      <c r="C56" s="2" t="s">
        <v>558</v>
      </c>
      <c r="D56" s="2" t="str">
        <f>VLOOKUP($B56,工作表2!$A$2:$N$138,5,0)</f>
        <v>李文豪</v>
      </c>
      <c r="E56" s="2" t="str">
        <f>VLOOKUP($B56,工作表2!$A$2:$N$138,6,0)</f>
        <v>宜蘭縣立羅東國民中學</v>
      </c>
      <c r="F56" s="2" t="str">
        <f>VLOOKUP($B56,工作表2!$A$2:$N$138,7,0)</f>
        <v>林煜軒</v>
      </c>
      <c r="G56" s="2" t="str">
        <f>VLOOKUP($B56,工作表2!$A$2:$N$138,8,0)</f>
        <v>宜蘭縣立羅東國民中學</v>
      </c>
      <c r="H56" s="2" t="str">
        <f>VLOOKUP($B56,工作表2!$A$2:$N$138,9,0)</f>
        <v>賴淳璥</v>
      </c>
      <c r="I56" s="2" t="str">
        <f>VLOOKUP($B56,工作表2!$A$2:$N$138,10,0)</f>
        <v>宜蘭縣立羅東國民中學</v>
      </c>
      <c r="J56" s="2" t="str">
        <f>VLOOKUP($B56,工作表2!$A$2:$N$138,11,0)</f>
        <v>賴思明</v>
      </c>
      <c r="K56" s="2" t="str">
        <f>VLOOKUP($B56,工作表2!$A$2:$N$138,12,0)</f>
        <v>宜蘭縣立羅東國民中學</v>
      </c>
      <c r="L56" s="2" t="str">
        <f>VLOOKUP($B56,工作表2!$A$2:$N$138,13,0)</f>
        <v>許瑋航</v>
      </c>
      <c r="M56" s="2" t="str">
        <f>VLOOKUP($B56,工作表2!$A$2:$N$138,14,0)</f>
        <v>宜蘭縣立羅東國民中學</v>
      </c>
    </row>
    <row r="57" spans="1:13" s="2" customFormat="1" ht="14.4">
      <c r="A57" s="17" t="s">
        <v>503</v>
      </c>
      <c r="B57" s="67" t="s">
        <v>547</v>
      </c>
      <c r="C57" s="2" t="s">
        <v>546</v>
      </c>
      <c r="D57" s="2" t="str">
        <f>VLOOKUP($B57,工作表2!$A$2:$N$138,5,0)</f>
        <v>劉易澄</v>
      </c>
      <c r="E57" s="2" t="str">
        <f>VLOOKUP($B57,工作表2!$A$2:$N$138,6,0)</f>
        <v>宜蘭縣私立中道高級中學</v>
      </c>
      <c r="F57" s="2" t="str">
        <f>VLOOKUP($B57,工作表2!$A$2:$N$138,7,0)</f>
        <v>許柏陽</v>
      </c>
      <c r="G57" s="2" t="str">
        <f>VLOOKUP($B57,工作表2!$A$2:$N$138,8,0)</f>
        <v>宜蘭縣私立中道高級中學</v>
      </c>
      <c r="H57" s="2">
        <f>VLOOKUP($B57,工作表2!$A$2:$N$138,9,0)</f>
        <v>0</v>
      </c>
      <c r="I57" s="2">
        <f>VLOOKUP($B57,工作表2!$A$2:$N$138,10,0)</f>
        <v>0</v>
      </c>
      <c r="J57" s="2" t="str">
        <f>VLOOKUP($B57,工作表2!$A$2:$N$138,11,0)</f>
        <v>林秋明</v>
      </c>
      <c r="K57" s="2" t="str">
        <f>VLOOKUP($B57,工作表2!$A$2:$N$138,12,0)</f>
        <v>宜蘭縣私立中道高級中學</v>
      </c>
      <c r="L57" s="2">
        <f>VLOOKUP($B57,工作表2!$A$2:$N$138,13,0)</f>
        <v>0</v>
      </c>
      <c r="M57" s="2">
        <f>VLOOKUP($B57,工作表2!$A$2:$N$138,14,0)</f>
        <v>0</v>
      </c>
    </row>
    <row r="58" spans="1:13" s="2" customFormat="1" ht="14.4">
      <c r="A58" s="7" t="s">
        <v>503</v>
      </c>
      <c r="B58" s="67" t="s">
        <v>749</v>
      </c>
      <c r="C58" s="2" t="s">
        <v>750</v>
      </c>
      <c r="D58" s="2" t="str">
        <f>VLOOKUP($B58,工作表3!$A$2:$N$77,5,0)</f>
        <v>吳宇凡</v>
      </c>
      <c r="E58" s="2" t="str">
        <f>VLOOKUP($B58,工作表3!$A$2:$N$77,6,0)</f>
        <v>國立宜蘭高級中學</v>
      </c>
      <c r="F58" s="2" t="str">
        <f>VLOOKUP($B58,工作表3!$A$2:$N$138,7,0)</f>
        <v>陳佳欣</v>
      </c>
      <c r="G58" s="2" t="str">
        <f>VLOOKUP($B58,工作表3!$A$2:$N$138,8,0)</f>
        <v>國立蘭陽女子高級中學</v>
      </c>
      <c r="H58" s="2" t="str">
        <f>VLOOKUP($B58,工作表3!$A$2:$N$138,9,0)</f>
        <v>陳翰琨</v>
      </c>
      <c r="I58" s="2" t="str">
        <f>VLOOKUP($B58,工作表3!$A$2:$N$138,10,0)</f>
        <v>高雄市立高雄高級中學</v>
      </c>
      <c r="J58" s="2" t="str">
        <f>VLOOKUP($B58,工作表3!$A$2:$N$138,11,0)</f>
        <v>吳宏達</v>
      </c>
      <c r="K58" s="2" t="str">
        <f>VLOOKUP($B58,工作表3!$A$2:$N$138,12,0)</f>
        <v>宜蘭縣立員山國民中學</v>
      </c>
      <c r="L58" s="2" t="str">
        <f>VLOOKUP($B58,工作表3!$A$2:$N$138,13,0)</f>
        <v>陳淑華</v>
      </c>
      <c r="M58" s="2" t="str">
        <f>VLOOKUP($B58,工作表3!$A$2:$N$138,14,0)</f>
        <v>宜蘭縣立員山國民中學</v>
      </c>
    </row>
    <row r="59" spans="1:13" s="2" customFormat="1" ht="14.4">
      <c r="A59" s="7" t="s">
        <v>503</v>
      </c>
      <c r="B59" s="67" t="s">
        <v>751</v>
      </c>
      <c r="C59" s="2" t="s">
        <v>752</v>
      </c>
      <c r="D59" s="2" t="str">
        <f>VLOOKUP($B59,工作表3!$A$2:$N$77,5,0)</f>
        <v>顧芯瑜</v>
      </c>
      <c r="E59" s="2" t="str">
        <f>VLOOKUP($B59,工作表3!$A$2:$N$77,6,0)</f>
        <v>國立宜蘭高級中學</v>
      </c>
      <c r="F59" s="2" t="str">
        <f>VLOOKUP($B59,工作表3!$A$2:$N$138,7,0)</f>
        <v>林萱</v>
      </c>
      <c r="G59" s="2" t="str">
        <f>VLOOKUP($B59,工作表3!$A$2:$N$138,8,0)</f>
        <v>國立蘭陽女子高級中學</v>
      </c>
      <c r="H59" s="2" t="str">
        <f>VLOOKUP($B59,工作表3!$A$2:$N$138,9,0)</f>
        <v>王博右</v>
      </c>
      <c r="I59" s="2" t="str">
        <f>VLOOKUP($B59,工作表3!$A$2:$N$138,10,0)</f>
        <v>國立宜蘭高級中學</v>
      </c>
      <c r="J59" s="2" t="str">
        <f>VLOOKUP($B59,工作表3!$A$2:$N$138,11,0)</f>
        <v>吳宏達</v>
      </c>
      <c r="K59" s="2" t="str">
        <f>VLOOKUP($B59,工作表3!$A$2:$N$138,12,0)</f>
        <v>宜蘭縣立員山國民中學</v>
      </c>
      <c r="L59" s="2" t="str">
        <f>VLOOKUP($B59,工作表3!$A$2:$N$138,13,0)</f>
        <v>陳淑華</v>
      </c>
      <c r="M59" s="2" t="str">
        <f>VLOOKUP($B59,工作表3!$A$2:$N$138,14,0)</f>
        <v>宜蘭縣立員山國民中學</v>
      </c>
    </row>
    <row r="60" spans="1:13" s="2" customFormat="1">
      <c r="A60" s="7" t="s">
        <v>503</v>
      </c>
      <c r="B60" s="27" t="s">
        <v>762</v>
      </c>
      <c r="C60" s="26" t="s">
        <v>761</v>
      </c>
      <c r="D60" s="2" t="str">
        <f>VLOOKUP($B60,工作表3!$A$2:$N$77,5,0)</f>
        <v>顧芯瑜</v>
      </c>
      <c r="E60" s="2" t="str">
        <f>VLOOKUP($B60,工作表3!$A$2:$N$77,6,0)</f>
        <v>國立宜蘭高級中學</v>
      </c>
      <c r="F60" s="2" t="str">
        <f>VLOOKUP($B60,工作表3!$A$2:$N$138,7,0)</f>
        <v>林萱</v>
      </c>
      <c r="G60" s="2" t="str">
        <f>VLOOKUP($B60,工作表3!$A$2:$N$138,8,0)</f>
        <v>國立蘭陽女子高級中學</v>
      </c>
      <c r="H60" s="2" t="str">
        <f>VLOOKUP($B60,工作表3!$A$2:$N$138,9,0)</f>
        <v>王博右</v>
      </c>
      <c r="I60" s="2" t="str">
        <f>VLOOKUP($B60,工作表3!$A$2:$N$138,10,0)</f>
        <v>國立宜蘭高級中學</v>
      </c>
      <c r="J60" s="2" t="str">
        <f>VLOOKUP($B60,工作表3!$A$2:$N$138,11,0)</f>
        <v>吳宏達</v>
      </c>
      <c r="K60" s="2" t="str">
        <f>VLOOKUP($B60,工作表3!$A$2:$N$138,12,0)</f>
        <v>宜蘭縣立員山國民中學</v>
      </c>
      <c r="L60" s="2" t="str">
        <f>VLOOKUP($B60,工作表3!$A$2:$N$138,13,0)</f>
        <v>陳淑華</v>
      </c>
      <c r="M60" s="2" t="str">
        <f>VLOOKUP($B60,工作表3!$A$2:$N$138,14,0)</f>
        <v>宜蘭縣立員山國民中學</v>
      </c>
    </row>
  </sheetData>
  <sortState ref="A2:M60">
    <sortCondition sortBy="cellColor" ref="A2:A60" dxfId="60"/>
    <sortCondition sortBy="cellColor" ref="A2:A60" dxfId="59"/>
    <sortCondition sortBy="cellColor" ref="A2:A60" dxfId="58"/>
    <sortCondition sortBy="cellColor" ref="A2:A60" dxfId="57"/>
    <sortCondition sortBy="cellColor" ref="A2:A60" dxfId="56"/>
  </sortState>
  <phoneticPr fontId="1" type="noConversion"/>
  <conditionalFormatting sqref="B2">
    <cfRule type="duplicateValues" dxfId="55" priority="7"/>
  </conditionalFormatting>
  <conditionalFormatting sqref="B3">
    <cfRule type="duplicateValues" dxfId="54" priority="6"/>
  </conditionalFormatting>
  <conditionalFormatting sqref="B4">
    <cfRule type="duplicateValues" dxfId="53" priority="5"/>
  </conditionalFormatting>
  <conditionalFormatting sqref="B5">
    <cfRule type="duplicateValues" dxfId="52" priority="4"/>
  </conditionalFormatting>
  <conditionalFormatting sqref="B6:B16">
    <cfRule type="duplicateValues" dxfId="51" priority="3"/>
  </conditionalFormatting>
  <conditionalFormatting sqref="B17:B53">
    <cfRule type="duplicateValues" dxfId="50" priority="2"/>
  </conditionalFormatting>
  <conditionalFormatting sqref="B17:B53">
    <cfRule type="duplicateValues" dxfId="49" priority="1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workbookViewId="0">
      <selection activeCell="E7" sqref="E7"/>
    </sheetView>
  </sheetViews>
  <sheetFormatPr defaultColWidth="9.125" defaultRowHeight="15"/>
  <cols>
    <col min="1" max="1" width="9.125" style="79"/>
    <col min="2" max="2" width="16.25" style="79" customWidth="1"/>
    <col min="3" max="3" width="27.375" style="79" bestFit="1" customWidth="1"/>
    <col min="4" max="4" width="9.125" style="79"/>
    <col min="5" max="5" width="29.625" style="79" bestFit="1" customWidth="1"/>
    <col min="6" max="6" width="9.125" style="79"/>
    <col min="7" max="7" width="26.875" style="79" customWidth="1"/>
    <col min="8" max="10" width="9.125" style="79"/>
    <col min="11" max="11" width="26.625" style="79" customWidth="1"/>
    <col min="12" max="12" width="9.125" style="79"/>
    <col min="13" max="13" width="27.125" style="79" customWidth="1"/>
    <col min="14" max="16384" width="9.125" style="79"/>
  </cols>
  <sheetData>
    <row r="1" spans="1:13">
      <c r="A1" s="55" t="s">
        <v>0</v>
      </c>
      <c r="B1" s="1" t="s">
        <v>1</v>
      </c>
      <c r="C1" s="1" t="s">
        <v>2</v>
      </c>
      <c r="D1" s="61" t="s">
        <v>770</v>
      </c>
      <c r="E1" s="61" t="s">
        <v>771</v>
      </c>
      <c r="F1" s="61" t="s">
        <v>772</v>
      </c>
      <c r="G1" s="61" t="s">
        <v>773</v>
      </c>
      <c r="H1" s="61" t="s">
        <v>774</v>
      </c>
      <c r="I1" s="61" t="s">
        <v>775</v>
      </c>
      <c r="J1" s="61" t="s">
        <v>776</v>
      </c>
      <c r="K1" s="61" t="s">
        <v>777</v>
      </c>
      <c r="L1" s="61" t="s">
        <v>778</v>
      </c>
      <c r="M1" s="61" t="s">
        <v>779</v>
      </c>
    </row>
    <row r="2" spans="1:13" s="2" customFormat="1" ht="14.4">
      <c r="A2" s="3" t="s">
        <v>4</v>
      </c>
      <c r="B2" s="4" t="str">
        <f>VLOOKUP('[3]國小組災害應變+社會照顧+農糧技術頒獎表'!$F26,'[3]農糧技術(小)'!$1:$1048576,2,0)</f>
        <v>TWEF18023</v>
      </c>
      <c r="C2" s="2" t="str">
        <f>VLOOKUP('[3]國小組災害應變+社會照顧+農糧技術頒獎表'!$F26,'[3]農糧技術(小)'!$1:$1048576,3,0)</f>
        <v>貨櫃溫室</v>
      </c>
      <c r="D2" s="77" t="str">
        <f>VLOOKUP(B2,工作表1!$A$2:$N$203,5,0)</f>
        <v>楊悅玄</v>
      </c>
      <c r="E2" s="77" t="str">
        <f>VLOOKUP($B2,工作表1!$A$2:$N$203,6,0)</f>
        <v>花蓮縣吉安鄉宜昌國民小學</v>
      </c>
      <c r="F2" s="77" t="str">
        <f>VLOOKUP($B2,工作表1!$A$2:$N$203,7,0)</f>
        <v>楊悅彤</v>
      </c>
      <c r="G2" s="77" t="str">
        <f>VLOOKUP($B2,工作表1!$A$2:$N$203,8,0)</f>
        <v>花蓮縣吉安鄉宜昌國民小學</v>
      </c>
      <c r="H2" s="77">
        <f>VLOOKUP($B2,工作表1!$A$2:$N$203,9,0)</f>
        <v>0</v>
      </c>
      <c r="I2" s="77">
        <f>VLOOKUP($B2,工作表1!$A$2:$N$203,10,0)</f>
        <v>0</v>
      </c>
      <c r="J2" s="77" t="str">
        <f>VLOOKUP($B2,工作表1!$A$2:$N$203,11,0)</f>
        <v>王虎</v>
      </c>
      <c r="K2" s="77" t="str">
        <f>VLOOKUP($B2,工作表1!$A$2:$N$203,12,0)</f>
        <v>花蓮縣縣立花崗國民中學</v>
      </c>
      <c r="L2" s="77" t="str">
        <f>VLOOKUP($B2,工作表1!$A$2:$N$203,13,0)</f>
        <v>彭盈潔</v>
      </c>
      <c r="M2" s="77" t="str">
        <f>VLOOKUP($B2,工作表1!$A$2:$N$203,14,0)</f>
        <v>花蓮縣吉安鄉宜昌國民小學</v>
      </c>
    </row>
    <row r="3" spans="1:13" s="2" customFormat="1" ht="14.4">
      <c r="A3" s="3" t="s">
        <v>4</v>
      </c>
      <c r="B3" s="4" t="str">
        <f>VLOOKUP('[5]國小組綠能科技+社會照顧頒獎表'!$F20,'[5]綠能科技(小)'!$1:$1048576,2,0)</f>
        <v>TWEG18074</v>
      </c>
      <c r="C3" s="2" t="str">
        <f>VLOOKUP('[5]國小組綠能科技+社會照顧頒獎表'!$F20,'[5]綠能科技(小)'!$1:$1048576,3,0)</f>
        <v>管式海洋太陽能發電模組</v>
      </c>
      <c r="D3" s="77" t="str">
        <f>VLOOKUP(B3,工作表1!$A$2:$N$203,5,0)</f>
        <v>楊悅玄</v>
      </c>
      <c r="E3" s="77" t="str">
        <f>VLOOKUP($B3,工作表1!$A$2:$N$203,6,0)</f>
        <v>花蓮縣吉安鄉宜昌國民小學</v>
      </c>
      <c r="F3" s="77" t="str">
        <f>VLOOKUP($B3,工作表1!$A$2:$N$203,7,0)</f>
        <v>楊悅彤</v>
      </c>
      <c r="G3" s="77" t="str">
        <f>VLOOKUP($B3,工作表1!$A$2:$N$203,8,0)</f>
        <v>花蓮縣吉安鄉宜昌國民小學</v>
      </c>
      <c r="H3" s="77">
        <f>VLOOKUP($B3,工作表1!$A$2:$N$203,9,0)</f>
        <v>0</v>
      </c>
      <c r="I3" s="77">
        <f>VLOOKUP($B3,工作表1!$A$2:$N$203,10,0)</f>
        <v>0</v>
      </c>
      <c r="J3" s="77" t="str">
        <f>VLOOKUP($B3,工作表1!$A$2:$N$203,11,0)</f>
        <v>彭盈潔</v>
      </c>
      <c r="K3" s="77" t="str">
        <f>VLOOKUP($B3,工作表1!$A$2:$N$203,12,0)</f>
        <v>花蓮縣吉安鄉宜昌國民小學</v>
      </c>
      <c r="L3" s="77" t="str">
        <f>VLOOKUP($B3,工作表1!$A$2:$N$203,13,0)</f>
        <v>楊淳翔</v>
      </c>
      <c r="M3" s="77" t="str">
        <f>VLOOKUP($B3,工作表1!$A$2:$N$203,14,0)</f>
        <v>花蓮縣縣立忠孝國民小學</v>
      </c>
    </row>
    <row r="4" spans="1:13" s="2" customFormat="1" ht="14.4">
      <c r="A4" s="12" t="s">
        <v>375</v>
      </c>
      <c r="B4" s="18" t="str">
        <f>VLOOKUP('[7]國高中組運動育樂+農糧技術頒獎表'!$F37,'[7]運動育樂(國)'!$1:$1048576,2,0)</f>
        <v>TWJE18092</v>
      </c>
      <c r="C4" s="13" t="str">
        <f>VLOOKUP('[7]國高中組運動育樂+農糧技術頒獎表'!$F37,'[7]運動育樂(國)'!$1:$1048576,3,0)</f>
        <v>物聯網長者智能對戰遊戲</v>
      </c>
      <c r="D4" s="2" t="str">
        <f>VLOOKUP($B4,工作表2!$A$2:$N$138,5,0)</f>
        <v>吳昕醍</v>
      </c>
      <c r="E4" s="2" t="str">
        <f>VLOOKUP($B4,工作表2!$A$2:$N$138,6,0)</f>
        <v>花蓮縣立宜昌國民中學</v>
      </c>
      <c r="F4" s="2">
        <f>VLOOKUP($B4,工作表2!$A$2:$N$138,7,0)</f>
        <v>0</v>
      </c>
      <c r="G4" s="2">
        <f>VLOOKUP($B4,工作表2!$A$2:$N$138,8,0)</f>
        <v>0</v>
      </c>
      <c r="H4" s="2">
        <f>VLOOKUP($B4,工作表2!$A$2:$N$138,9,0)</f>
        <v>0</v>
      </c>
      <c r="I4" s="2">
        <f>VLOOKUP($B4,工作表2!$A$2:$N$138,10,0)</f>
        <v>0</v>
      </c>
      <c r="J4" s="2" t="str">
        <f>VLOOKUP($B4,工作表2!$A$2:$N$138,11,0)</f>
        <v>王虎</v>
      </c>
      <c r="K4" s="2" t="str">
        <f>VLOOKUP($B4,工作表2!$A$2:$N$138,12,0)</f>
        <v>花蓮縣立花崗國民中學</v>
      </c>
      <c r="L4" s="2">
        <f>VLOOKUP($B4,工作表2!$A$2:$N$138,13,0)</f>
        <v>0</v>
      </c>
      <c r="M4" s="2">
        <f>VLOOKUP($B4,工作表2!$A$2:$N$138,14,0)</f>
        <v>0</v>
      </c>
    </row>
    <row r="5" spans="1:13" s="2" customFormat="1" ht="14.4">
      <c r="A5" s="15" t="s">
        <v>379</v>
      </c>
      <c r="B5" s="6" t="s">
        <v>416</v>
      </c>
      <c r="C5" s="2" t="s">
        <v>417</v>
      </c>
      <c r="D5" s="2" t="str">
        <f>VLOOKUP($B5,工作表2!$A$2:$N$138,5,0)</f>
        <v>林郁軒</v>
      </c>
      <c r="E5" s="2" t="str">
        <f>VLOOKUP($B5,工作表2!$A$2:$N$138,6,0)</f>
        <v>花蓮縣立自強國民中學</v>
      </c>
      <c r="F5" s="2">
        <f>VLOOKUP($B5,工作表2!$A$2:$N$138,7,0)</f>
        <v>0</v>
      </c>
      <c r="G5" s="2">
        <f>VLOOKUP($B5,工作表2!$A$2:$N$138,8,0)</f>
        <v>0</v>
      </c>
      <c r="H5" s="2">
        <f>VLOOKUP($B5,工作表2!$A$2:$N$138,9,0)</f>
        <v>0</v>
      </c>
      <c r="I5" s="2">
        <f>VLOOKUP($B5,工作表2!$A$2:$N$138,10,0)</f>
        <v>0</v>
      </c>
      <c r="J5" s="2" t="str">
        <f>VLOOKUP($B5,工作表2!$A$2:$N$138,11,0)</f>
        <v>賴顗文</v>
      </c>
      <c r="K5" s="2" t="str">
        <f>VLOOKUP($B5,工作表2!$A$2:$N$138,12,0)</f>
        <v>花蓮縣立自強國民中學</v>
      </c>
      <c r="L5" s="2">
        <f>VLOOKUP($B5,工作表2!$A$2:$N$138,13,0)</f>
        <v>0</v>
      </c>
      <c r="M5" s="2">
        <f>VLOOKUP($B5,工作表2!$A$2:$N$138,14,0)</f>
        <v>0</v>
      </c>
    </row>
    <row r="6" spans="1:13" s="2" customFormat="1" ht="14.4">
      <c r="A6" s="15" t="s">
        <v>379</v>
      </c>
      <c r="B6" s="6" t="s">
        <v>410</v>
      </c>
      <c r="C6" s="2" t="s">
        <v>411</v>
      </c>
      <c r="D6" s="2" t="str">
        <f>VLOOKUP($B6,工作表2!$A$2:$N$138,5,0)</f>
        <v>崔詠量</v>
      </c>
      <c r="E6" s="2" t="str">
        <f>VLOOKUP($B6,工作表2!$A$2:$N$138,6,0)</f>
        <v>花蓮縣立國風國民中學</v>
      </c>
      <c r="F6" s="2" t="str">
        <f>VLOOKUP($B6,工作表2!$A$2:$N$138,7,0)</f>
        <v>涂杰宏</v>
      </c>
      <c r="G6" s="2" t="str">
        <f>VLOOKUP($B6,工作表2!$A$2:$N$138,8,0)</f>
        <v>花蓮縣立國風國民中學</v>
      </c>
      <c r="H6" s="2" t="str">
        <f>VLOOKUP($B6,工作表2!$A$2:$N$138,9,0)</f>
        <v>陳婷暄</v>
      </c>
      <c r="I6" s="2" t="str">
        <f>VLOOKUP($B6,工作表2!$A$2:$N$138,10,0)</f>
        <v>花蓮縣立國風國民中學</v>
      </c>
      <c r="J6" s="2" t="str">
        <f>VLOOKUP($B6,工作表2!$A$2:$N$138,11,0)</f>
        <v>黃立雙</v>
      </c>
      <c r="K6" s="2" t="str">
        <f>VLOOKUP($B6,工作表2!$A$2:$N$138,12,0)</f>
        <v>花蓮縣立國風國民中學</v>
      </c>
      <c r="L6" s="2" t="str">
        <f>VLOOKUP($B6,工作表2!$A$2:$N$138,13,0)</f>
        <v>涂欽鴻</v>
      </c>
      <c r="M6" s="2" t="str">
        <f>VLOOKUP($B6,工作表2!$A$2:$N$138,14,0)</f>
        <v>花蓮縣吉安鄉北昌國民小學</v>
      </c>
    </row>
    <row r="7" spans="1:13" s="2" customFormat="1" ht="14.4">
      <c r="A7" s="15" t="s">
        <v>379</v>
      </c>
      <c r="B7" s="6" t="s">
        <v>392</v>
      </c>
      <c r="C7" s="2" t="s">
        <v>393</v>
      </c>
      <c r="D7" s="2" t="str">
        <f>VLOOKUP($B7,工作表2!$A$2:$N$138,5,0)</f>
        <v>石絢宇</v>
      </c>
      <c r="E7" s="2" t="str">
        <f>VLOOKUP($B7,工作表2!$A$2:$N$138,6,0)</f>
        <v>慈濟學校財團法人慈濟大學附屬高級中學</v>
      </c>
      <c r="F7" s="2" t="str">
        <f>VLOOKUP($B7,工作表2!$A$2:$N$138,7,0)</f>
        <v>邱浩祥</v>
      </c>
      <c r="G7" s="2" t="str">
        <f>VLOOKUP($B7,工作表2!$A$2:$N$138,8,0)</f>
        <v>慈濟學校財團法人慈濟大學附屬高級中學</v>
      </c>
      <c r="H7" s="2" t="str">
        <f>VLOOKUP($B7,工作表2!$A$2:$N$138,9,0)</f>
        <v>周奕含</v>
      </c>
      <c r="I7" s="2" t="str">
        <f>VLOOKUP($B7,工作表2!$A$2:$N$138,10,0)</f>
        <v>慈濟學校財團法人慈濟大學附屬高級中學</v>
      </c>
      <c r="J7" s="2" t="str">
        <f>VLOOKUP($B7,工作表2!$A$2:$N$138,11,0)</f>
        <v>王虎</v>
      </c>
      <c r="K7" s="2" t="str">
        <f>VLOOKUP($B7,工作表2!$A$2:$N$138,12,0)</f>
        <v>花蓮縣花蓮縣立花崗國民中學</v>
      </c>
      <c r="L7" s="2">
        <f>VLOOKUP($B7,工作表2!$A$2:$N$138,13,0)</f>
        <v>0</v>
      </c>
      <c r="M7" s="2">
        <f>VLOOKUP($B7,工作表2!$A$2:$N$138,14,0)</f>
        <v>0</v>
      </c>
    </row>
    <row r="8" spans="1:13" s="2" customFormat="1" ht="14.4">
      <c r="A8" s="8" t="s">
        <v>62</v>
      </c>
      <c r="B8" s="78" t="s">
        <v>131</v>
      </c>
      <c r="C8" s="2" t="s">
        <v>132</v>
      </c>
      <c r="D8" s="77" t="str">
        <f>VLOOKUP(B8,工作表1!$A$2:$N$203,5,0)</f>
        <v>向柏洋</v>
      </c>
      <c r="E8" s="77" t="str">
        <f>VLOOKUP($B8,工作表1!$A$2:$N$203,6,0)</f>
        <v>花蓮縣吉安鄉宜昌國民小學</v>
      </c>
      <c r="F8" s="77" t="str">
        <f>VLOOKUP($B8,工作表1!$A$2:$N$203,7,0)</f>
        <v>冬牧忻</v>
      </c>
      <c r="G8" s="77" t="str">
        <f>VLOOKUP($B8,工作表1!$A$2:$N$203,8,0)</f>
        <v>花蓮縣吉安鄉宜昌國民小學</v>
      </c>
      <c r="H8" s="77" t="str">
        <f>VLOOKUP($B8,工作表1!$A$2:$N$203,9,0)</f>
        <v>廖妘柔</v>
      </c>
      <c r="I8" s="77" t="str">
        <f>VLOOKUP($B8,工作表1!$A$2:$N$203,10,0)</f>
        <v>花蓮縣吉安鄉宜昌國民小學</v>
      </c>
      <c r="J8" s="77" t="str">
        <f>VLOOKUP($B8,工作表1!$A$2:$N$203,11,0)</f>
        <v>林嘉琦</v>
      </c>
      <c r="K8" s="77" t="str">
        <f>VLOOKUP($B8,工作表1!$A$2:$N$203,12,0)</f>
        <v>花蓮縣吉安鄉宜昌國民小學</v>
      </c>
      <c r="L8" s="77" t="str">
        <f>VLOOKUP($B8,工作表1!$A$2:$N$203,13,0)</f>
        <v>陳怡君</v>
      </c>
      <c r="M8" s="77" t="str">
        <f>VLOOKUP($B8,工作表1!$A$2:$N$203,14,0)</f>
        <v>花蓮縣吉安鄉宜昌國民小學</v>
      </c>
    </row>
    <row r="9" spans="1:13" s="2" customFormat="1" ht="14.4">
      <c r="A9" s="8" t="s">
        <v>62</v>
      </c>
      <c r="B9" s="78" t="s">
        <v>171</v>
      </c>
      <c r="C9" s="2" t="s">
        <v>172</v>
      </c>
      <c r="D9" s="77" t="str">
        <f>VLOOKUP(B9,工作表1!$A$2:$N$203,5,0)</f>
        <v>楊悅玄</v>
      </c>
      <c r="E9" s="77" t="str">
        <f>VLOOKUP($B9,工作表1!$A$2:$N$203,6,0)</f>
        <v>花蓮縣吉安鄉宜昌國民小學</v>
      </c>
      <c r="F9" s="77" t="str">
        <f>VLOOKUP($B9,工作表1!$A$2:$N$203,7,0)</f>
        <v>楊悅彤</v>
      </c>
      <c r="G9" s="77" t="str">
        <f>VLOOKUP($B9,工作表1!$A$2:$N$203,8,0)</f>
        <v>花蓮縣吉安鄉宜昌國民小學</v>
      </c>
      <c r="H9" s="77" t="str">
        <f>VLOOKUP($B9,工作表1!$A$2:$N$203,9,0)</f>
        <v>謝承佑</v>
      </c>
      <c r="I9" s="77" t="str">
        <f>VLOOKUP($B9,工作表1!$A$2:$N$203,10,0)</f>
        <v>花蓮縣私立海星國民小學</v>
      </c>
      <c r="J9" s="77" t="str">
        <f>VLOOKUP($B9,工作表1!$A$2:$N$203,11,0)</f>
        <v>王虎</v>
      </c>
      <c r="K9" s="77" t="str">
        <f>VLOOKUP($B9,工作表1!$A$2:$N$203,12,0)</f>
        <v>花蓮縣立花崗國民中學</v>
      </c>
      <c r="L9" s="77" t="str">
        <f>VLOOKUP($B9,工作表1!$A$2:$N$203,13,0)</f>
        <v>彭盈潔</v>
      </c>
      <c r="M9" s="77" t="str">
        <f>VLOOKUP($B9,工作表1!$A$2:$N$203,14,0)</f>
        <v>花蓮縣吉安鄉宜昌國民小學</v>
      </c>
    </row>
    <row r="10" spans="1:13" s="2" customFormat="1" ht="14.4">
      <c r="A10" s="8" t="s">
        <v>62</v>
      </c>
      <c r="B10" s="78" t="s">
        <v>179</v>
      </c>
      <c r="C10" s="2" t="s">
        <v>180</v>
      </c>
      <c r="D10" s="77" t="str">
        <f>VLOOKUP(B10,工作表1!$A$2:$N$203,5,0)</f>
        <v>趙芳儷</v>
      </c>
      <c r="E10" s="77" t="str">
        <f>VLOOKUP($B10,工作表1!$A$2:$N$203,6,0)</f>
        <v>花蓮縣花蓮市明禮國民小學</v>
      </c>
      <c r="F10" s="77" t="str">
        <f>VLOOKUP($B10,工作表1!$A$2:$N$203,7,0)</f>
        <v>林采穎</v>
      </c>
      <c r="G10" s="77" t="str">
        <f>VLOOKUP($B10,工作表1!$A$2:$N$203,8,0)</f>
        <v>花蓮縣花蓮市北濱國民小學</v>
      </c>
      <c r="H10" s="77">
        <f>VLOOKUP($B10,工作表1!$A$2:$N$203,9,0)</f>
        <v>0</v>
      </c>
      <c r="I10" s="77">
        <f>VLOOKUP($B10,工作表1!$A$2:$N$203,10,0)</f>
        <v>0</v>
      </c>
      <c r="J10" s="77" t="str">
        <f>VLOOKUP($B10,工作表1!$A$2:$N$203,11,0)</f>
        <v>王虎</v>
      </c>
      <c r="K10" s="77" t="str">
        <f>VLOOKUP($B10,工作表1!$A$2:$N$203,12,0)</f>
        <v>花蓮縣立花崗國民中學</v>
      </c>
      <c r="L10" s="77">
        <f>VLOOKUP($B10,工作表1!$A$2:$N$203,13,0)</f>
        <v>0</v>
      </c>
      <c r="M10" s="77">
        <f>VLOOKUP($B10,工作表1!$A$2:$N$203,14,0)</f>
        <v>0</v>
      </c>
    </row>
    <row r="11" spans="1:13" s="2" customFormat="1" ht="14.4">
      <c r="A11" s="8" t="s">
        <v>62</v>
      </c>
      <c r="B11" s="78" t="s">
        <v>65</v>
      </c>
      <c r="C11" s="2" t="s">
        <v>66</v>
      </c>
      <c r="D11" s="77" t="str">
        <f>VLOOKUP(B11,工作表1!$A$2:$N$203,5,0)</f>
        <v>林炫宇</v>
      </c>
      <c r="E11" s="77" t="str">
        <f>VLOOKUP($B11,工作表1!$A$2:$N$203,6,0)</f>
        <v>國立東華大學附設實驗國民小學</v>
      </c>
      <c r="F11" s="77" t="str">
        <f>VLOOKUP($B11,工作表1!$A$2:$N$203,7,0)</f>
        <v>陳巧禔</v>
      </c>
      <c r="G11" s="77" t="str">
        <f>VLOOKUP($B11,工作表1!$A$2:$N$203,8,0)</f>
        <v>國立東華大學附設實驗國民小學</v>
      </c>
      <c r="H11" s="77" t="str">
        <f>VLOOKUP($B11,工作表1!$A$2:$N$203,9,0)</f>
        <v>楊侑涵</v>
      </c>
      <c r="I11" s="77" t="str">
        <f>VLOOKUP($B11,工作表1!$A$2:$N$203,10,0)</f>
        <v>國立東華大學附設實驗國民小學</v>
      </c>
      <c r="J11" s="77" t="str">
        <f>VLOOKUP($B11,工作表1!$A$2:$N$203,11,0)</f>
        <v>王碩鴻</v>
      </c>
      <c r="K11" s="77" t="str">
        <f>VLOOKUP($B11,工作表1!$A$2:$N$203,12,0)</f>
        <v>國立東華大學附設實驗國民小學</v>
      </c>
      <c r="L11" s="77" t="str">
        <f>VLOOKUP($B11,工作表1!$A$2:$N$203,13,0)</f>
        <v>張慧娟</v>
      </c>
      <c r="M11" s="77" t="str">
        <f>VLOOKUP($B11,工作表1!$A$2:$N$203,14,0)</f>
        <v>國立東華大學附設實驗國民小學</v>
      </c>
    </row>
    <row r="12" spans="1:13" s="2" customFormat="1" ht="14.4">
      <c r="A12" s="8" t="s">
        <v>62</v>
      </c>
      <c r="B12" s="78" t="s">
        <v>167</v>
      </c>
      <c r="C12" s="2" t="s">
        <v>168</v>
      </c>
      <c r="D12" s="77" t="str">
        <f>VLOOKUP(B12,工作表1!$A$2:$N$203,5,0)</f>
        <v>邱韋樺</v>
      </c>
      <c r="E12" s="77" t="str">
        <f>VLOOKUP($B12,工作表1!$A$2:$N$203,6,0)</f>
        <v>國立東華大學附設實驗國民小學</v>
      </c>
      <c r="F12" s="77" t="str">
        <f>VLOOKUP($B12,工作表1!$A$2:$N$203,7,0)</f>
        <v>郭誼安</v>
      </c>
      <c r="G12" s="77" t="str">
        <f>VLOOKUP($B12,工作表1!$A$2:$N$203,8,0)</f>
        <v>國立東華大學附設實驗國民小學</v>
      </c>
      <c r="H12" s="77" t="str">
        <f>VLOOKUP($B12,工作表1!$A$2:$N$203,9,0)</f>
        <v>劉霏</v>
      </c>
      <c r="I12" s="77" t="str">
        <f>VLOOKUP($B12,工作表1!$A$2:$N$203,10,0)</f>
        <v>國立東華大學附設實驗國民小學</v>
      </c>
      <c r="J12" s="77" t="str">
        <f>VLOOKUP($B12,工作表1!$A$2:$N$203,11,0)</f>
        <v>王碩鴻</v>
      </c>
      <c r="K12" s="77" t="str">
        <f>VLOOKUP($B12,工作表1!$A$2:$N$203,12,0)</f>
        <v>國立東華大學附設實驗國民小學</v>
      </c>
      <c r="L12" s="77" t="str">
        <f>VLOOKUP($B12,工作表1!$A$2:$N$203,13,0)</f>
        <v>張慧娟</v>
      </c>
      <c r="M12" s="77" t="str">
        <f>VLOOKUP($B12,工作表1!$A$2:$N$203,14,0)</f>
        <v>國立東華大學附設實驗國民小學</v>
      </c>
    </row>
    <row r="13" spans="1:13" s="2" customFormat="1" ht="14.4">
      <c r="A13" s="16" t="s">
        <v>429</v>
      </c>
      <c r="B13" s="66" t="str">
        <f>VLOOKUP('[9]國高中組綠能科技+社會照顧頒獎表'!$F14,'[9]綠能科技(國)'!$1:$1048576,2,0)</f>
        <v>TWJG18082</v>
      </c>
      <c r="C13" s="2" t="str">
        <f>VLOOKUP('[9]國高中組綠能科技+社會照顧頒獎表'!$F14,'[9]綠能科技(國)'!$1:$1048576,3,0)</f>
        <v>智慧型電風扇</v>
      </c>
      <c r="D13" s="2" t="str">
        <f>VLOOKUP($B13,工作表2!$A$2:$N$138,5,0)</f>
        <v>孫逸平</v>
      </c>
      <c r="E13" s="2" t="str">
        <f>VLOOKUP($B13,工作表2!$A$2:$N$138,6,0)</f>
        <v>花蓮縣立北濱國民小學</v>
      </c>
      <c r="F13" s="2" t="str">
        <f>VLOOKUP($B13,工作表2!$A$2:$N$138,7,0)</f>
        <v>蘇志澔</v>
      </c>
      <c r="G13" s="2" t="str">
        <f>VLOOKUP($B13,工作表2!$A$2:$N$138,8,0)</f>
        <v>花蓮縣立花崗國民中學</v>
      </c>
      <c r="H13" s="2">
        <f>VLOOKUP($B13,工作表2!$A$2:$N$138,9,0)</f>
        <v>0</v>
      </c>
      <c r="I13" s="2">
        <f>VLOOKUP($B13,工作表2!$A$2:$N$138,10,0)</f>
        <v>0</v>
      </c>
      <c r="J13" s="2" t="str">
        <f>VLOOKUP($B13,工作表2!$A$2:$N$138,11,0)</f>
        <v>王虎</v>
      </c>
      <c r="K13" s="2" t="str">
        <f>VLOOKUP($B13,工作表2!$A$2:$N$138,12,0)</f>
        <v>花蓮縣立花崗國民中學</v>
      </c>
      <c r="L13" s="2">
        <f>VLOOKUP($B13,工作表2!$A$2:$N$138,13,0)</f>
        <v>0</v>
      </c>
      <c r="M13" s="2">
        <f>VLOOKUP($B13,工作表2!$A$2:$N$138,14,0)</f>
        <v>0</v>
      </c>
    </row>
    <row r="14" spans="1:13" s="2" customFormat="1" ht="14.4">
      <c r="A14" s="16" t="s">
        <v>429</v>
      </c>
      <c r="B14" s="66" t="str">
        <f>VLOOKUP('[9]國高中組綠能科技+社會照顧頒獎表'!$F18,'[9]綠能科技(國)'!$1:$1048576,2,0)</f>
        <v>TWJG18076</v>
      </c>
      <c r="C14" s="2" t="str">
        <f>VLOOKUP('[9]國高中組綠能科技+社會照顧頒獎表'!$F18,'[9]綠能科技(國)'!$1:$1048576,3,0)</f>
        <v>檯燈低頭感應器</v>
      </c>
      <c r="D14" s="2" t="str">
        <f>VLOOKUP($B14,工作表2!$A$2:$N$138,5,0)</f>
        <v>張騰達</v>
      </c>
      <c r="E14" s="2" t="str">
        <f>VLOOKUP($B14,工作表2!$A$2:$N$138,6,0)</f>
        <v>花蓮縣立自強國民中學</v>
      </c>
      <c r="F14" s="2">
        <f>VLOOKUP($B14,工作表2!$A$2:$N$138,7,0)</f>
        <v>0</v>
      </c>
      <c r="G14" s="2">
        <f>VLOOKUP($B14,工作表2!$A$2:$N$138,8,0)</f>
        <v>0</v>
      </c>
      <c r="H14" s="2">
        <f>VLOOKUP($B14,工作表2!$A$2:$N$138,9,0)</f>
        <v>0</v>
      </c>
      <c r="I14" s="2">
        <f>VLOOKUP($B14,工作表2!$A$2:$N$138,10,0)</f>
        <v>0</v>
      </c>
      <c r="J14" s="2" t="str">
        <f>VLOOKUP($B14,工作表2!$A$2:$N$138,11,0)</f>
        <v>陳禹翔</v>
      </c>
      <c r="K14" s="2" t="str">
        <f>VLOOKUP($B14,工作表2!$A$2:$N$138,12,0)</f>
        <v>花蓮縣立自強國民中學</v>
      </c>
      <c r="L14" s="2">
        <f>VLOOKUP($B14,工作表2!$A$2:$N$138,13,0)</f>
        <v>0</v>
      </c>
      <c r="M14" s="2">
        <f>VLOOKUP($B14,工作表2!$A$2:$N$138,14,0)</f>
        <v>0</v>
      </c>
    </row>
    <row r="15" spans="1:13" s="2" customFormat="1" ht="14.4">
      <c r="A15" s="16" t="s">
        <v>429</v>
      </c>
      <c r="B15" s="66" t="str">
        <f>VLOOKUP('[9]國高中組綠能科技+社會照顧頒獎表'!$F13,'[9]綠能科技(國)'!$1:$1048576,2,0)</f>
        <v>TWJG18077</v>
      </c>
      <c r="C15" s="2" t="str">
        <f>VLOOKUP('[9]國高中組綠能科技+社會照顧頒獎表'!$F13,'[9]綠能科技(國)'!$1:$1048576,3,0)</f>
        <v>雨撲滿自動灑水器</v>
      </c>
      <c r="D15" s="2" t="str">
        <f>VLOOKUP($B15,工作表2!$A$2:$N$138,5,0)</f>
        <v>邱裕友</v>
      </c>
      <c r="E15" s="2" t="str">
        <f>VLOOKUP($B15,工作表2!$A$2:$N$138,6,0)</f>
        <v>花蓮縣立壽豐國民中學</v>
      </c>
      <c r="F15" s="2" t="str">
        <f>VLOOKUP($B15,工作表2!$A$2:$N$138,7,0)</f>
        <v>盧柏良</v>
      </c>
      <c r="G15" s="2" t="str">
        <f>VLOOKUP($B15,工作表2!$A$2:$N$138,8,0)</f>
        <v>花蓮縣立壽豐國民中學</v>
      </c>
      <c r="H15" s="2" t="str">
        <f>VLOOKUP($B15,工作表2!$A$2:$N$138,9,0)</f>
        <v>林一帆</v>
      </c>
      <c r="I15" s="2" t="str">
        <f>VLOOKUP($B15,工作表2!$A$2:$N$138,10,0)</f>
        <v>花蓮縣立壽豐國民中學</v>
      </c>
      <c r="J15" s="2" t="str">
        <f>VLOOKUP($B15,工作表2!$A$2:$N$138,11,0)</f>
        <v>陳錦松</v>
      </c>
      <c r="K15" s="2" t="str">
        <f>VLOOKUP($B15,工作表2!$A$2:$N$138,12,0)</f>
        <v>花蓮縣立壽豐國民中學</v>
      </c>
      <c r="L15" s="2" t="str">
        <f>VLOOKUP($B15,工作表2!$A$2:$N$138,13,0)</f>
        <v>陳霈語</v>
      </c>
      <c r="M15" s="2" t="str">
        <f>VLOOKUP($B15,工作表2!$A$2:$N$138,14,0)</f>
        <v>花蓮縣立壽豐國民中學</v>
      </c>
    </row>
    <row r="16" spans="1:13" s="2" customFormat="1" ht="14.4">
      <c r="A16" s="7" t="s">
        <v>203</v>
      </c>
      <c r="B16" s="67" t="s">
        <v>263</v>
      </c>
      <c r="C16" s="2" t="s">
        <v>264</v>
      </c>
      <c r="D16" s="77" t="str">
        <f>VLOOKUP(B16,工作表1!$A$2:$N$203,5,0)</f>
        <v>程睿宇</v>
      </c>
      <c r="E16" s="77" t="str">
        <f>VLOOKUP($B16,工作表1!$A$2:$N$203,6,0)</f>
        <v>花蓮縣花蓮市中正國民小學</v>
      </c>
      <c r="F16" s="77" t="str">
        <f>VLOOKUP($B16,工作表1!$A$2:$N$203,7,0)</f>
        <v>李品緣</v>
      </c>
      <c r="G16" s="77" t="str">
        <f>VLOOKUP($B16,工作表1!$A$2:$N$203,8,0)</f>
        <v>花蓮縣花蓮市中正國民小學</v>
      </c>
      <c r="H16" s="77" t="str">
        <f>VLOOKUP($B16,工作表1!$A$2:$N$203,9,0)</f>
        <v>伊姳微</v>
      </c>
      <c r="I16" s="77" t="str">
        <f>VLOOKUP($B16,工作表1!$A$2:$N$203,10,0)</f>
        <v>花蓮縣花蓮市中正國民小學</v>
      </c>
      <c r="J16" s="77" t="str">
        <f>VLOOKUP($B16,工作表1!$A$2:$N$203,11,0)</f>
        <v>陳俞君</v>
      </c>
      <c r="K16" s="77" t="str">
        <f>VLOOKUP($B16,工作表1!$A$2:$N$203,12,0)</f>
        <v>花蓮縣花蓮市中正國民小學</v>
      </c>
      <c r="L16" s="77" t="str">
        <f>VLOOKUP($B16,工作表1!$A$2:$N$203,13,0)</f>
        <v>龍麗華</v>
      </c>
      <c r="M16" s="77" t="str">
        <f>VLOOKUP($B16,工作表1!$A$2:$N$203,14,0)</f>
        <v>花蓮縣花蓮市中正國民小學</v>
      </c>
    </row>
    <row r="17" spans="1:13" s="2" customFormat="1" ht="18.75" customHeight="1">
      <c r="A17" s="7" t="s">
        <v>203</v>
      </c>
      <c r="B17" s="67" t="s">
        <v>267</v>
      </c>
      <c r="C17" s="2" t="s">
        <v>268</v>
      </c>
      <c r="D17" s="77" t="str">
        <f>VLOOKUP(B17,工作表1!$A$2:$N$203,5,0)</f>
        <v>王胤育</v>
      </c>
      <c r="E17" s="77" t="str">
        <f>VLOOKUP($B17,工作表1!$A$2:$N$203,6,0)</f>
        <v>花蓮縣花蓮市中正國民小學</v>
      </c>
      <c r="F17" s="77" t="str">
        <f>VLOOKUP($B17,工作表1!$A$2:$N$203,7,0)</f>
        <v>顏伊彣</v>
      </c>
      <c r="G17" s="77" t="str">
        <f>VLOOKUP($B17,工作表1!$A$2:$N$203,8,0)</f>
        <v>花蓮縣花蓮市中正國民小學</v>
      </c>
      <c r="H17" s="77" t="str">
        <f>VLOOKUP($B17,工作表1!$A$2:$N$203,9,0)</f>
        <v>張甄芸</v>
      </c>
      <c r="I17" s="77" t="str">
        <f>VLOOKUP($B17,工作表1!$A$2:$N$203,10,0)</f>
        <v>花蓮縣花蓮市中正國民小學</v>
      </c>
      <c r="J17" s="77" t="str">
        <f>VLOOKUP($B17,工作表1!$A$2:$N$203,11,0)</f>
        <v>陳俞君</v>
      </c>
      <c r="K17" s="77" t="str">
        <f>VLOOKUP($B17,工作表1!$A$2:$N$203,12,0)</f>
        <v>花蓮縣花蓮市中正國民小學</v>
      </c>
      <c r="L17" s="77" t="str">
        <f>VLOOKUP($B17,工作表1!$A$2:$N$203,13,0)</f>
        <v>龍麗華</v>
      </c>
      <c r="M17" s="77" t="str">
        <f>VLOOKUP($B17,工作表1!$A$2:$N$203,14,0)</f>
        <v>花蓮縣花蓮市中正國民小學</v>
      </c>
    </row>
    <row r="18" spans="1:13" s="2" customFormat="1" ht="14.4">
      <c r="A18" s="7" t="s">
        <v>203</v>
      </c>
      <c r="B18" s="9" t="s">
        <v>315</v>
      </c>
      <c r="C18" s="57" t="s">
        <v>314</v>
      </c>
      <c r="D18" s="77" t="str">
        <f>VLOOKUP(B18,工作表1!$A$2:$N$203,5,0)</f>
        <v>林稔庭</v>
      </c>
      <c r="E18" s="77" t="str">
        <f>VLOOKUP($B18,工作表1!$A$2:$N$203,6,0)</f>
        <v>花蓮縣花蓮市鑄強國民小學</v>
      </c>
      <c r="F18" s="77">
        <f>VLOOKUP($B18,工作表1!$A$2:$N$203,7,0)</f>
        <v>0</v>
      </c>
      <c r="G18" s="77">
        <f>VLOOKUP($B18,工作表1!$A$2:$N$203,8,0)</f>
        <v>0</v>
      </c>
      <c r="H18" s="77">
        <f>VLOOKUP($B18,工作表1!$A$2:$N$203,9,0)</f>
        <v>0</v>
      </c>
      <c r="I18" s="77">
        <f>VLOOKUP($B18,工作表1!$A$2:$N$203,10,0)</f>
        <v>0</v>
      </c>
      <c r="J18" s="77" t="str">
        <f>VLOOKUP($B18,工作表1!$A$2:$N$203,11,0)</f>
        <v>王虎</v>
      </c>
      <c r="K18" s="77" t="str">
        <f>VLOOKUP($B18,工作表1!$A$2:$N$203,12,0)</f>
        <v>花蓮縣立花崗國民中學</v>
      </c>
      <c r="L18" s="77">
        <f>VLOOKUP($B18,工作表1!$A$2:$N$203,13,0)</f>
        <v>0</v>
      </c>
      <c r="M18" s="77">
        <f>VLOOKUP($B18,工作表1!$A$2:$N$203,14,0)</f>
        <v>0</v>
      </c>
    </row>
    <row r="19" spans="1:13" s="2" customFormat="1" ht="14.4">
      <c r="A19" s="17" t="s">
        <v>503</v>
      </c>
      <c r="B19" s="67" t="s">
        <v>541</v>
      </c>
      <c r="C19" s="2" t="s">
        <v>540</v>
      </c>
      <c r="D19" s="2" t="str">
        <f>VLOOKUP($B19,工作表2!$A$2:$N$138,5,0)</f>
        <v>李軒</v>
      </c>
      <c r="E19" s="2" t="str">
        <f>VLOOKUP($B19,工作表2!$A$2:$N$138,6,0)</f>
        <v>花蓮縣立自強國民中學</v>
      </c>
      <c r="F19" s="2" t="str">
        <f>VLOOKUP($B19,工作表2!$A$2:$N$138,7,0)</f>
        <v>張詠睎</v>
      </c>
      <c r="G19" s="2" t="str">
        <f>VLOOKUP($B19,工作表2!$A$2:$N$138,8,0)</f>
        <v>花蓮縣立自強國民中學</v>
      </c>
      <c r="H19" s="2">
        <f>VLOOKUP($B19,工作表2!$A$2:$N$138,9,0)</f>
        <v>0</v>
      </c>
      <c r="I19" s="2">
        <f>VLOOKUP($B19,工作表2!$A$2:$N$138,10,0)</f>
        <v>0</v>
      </c>
      <c r="J19" s="2" t="str">
        <f>VLOOKUP($B19,工作表2!$A$2:$N$138,11,0)</f>
        <v>紀博三</v>
      </c>
      <c r="K19" s="2" t="str">
        <f>VLOOKUP($B19,工作表2!$A$2:$N$138,12,0)</f>
        <v>花蓮縣立自強國民中學</v>
      </c>
      <c r="L19" s="2">
        <f>VLOOKUP($B19,工作表2!$A$2:$N$138,13,0)</f>
        <v>0</v>
      </c>
      <c r="M19" s="2">
        <f>VLOOKUP($B19,工作表2!$A$2:$N$138,14,0)</f>
        <v>0</v>
      </c>
    </row>
    <row r="20" spans="1:13" s="2" customFormat="1" ht="14.4">
      <c r="A20" s="17" t="s">
        <v>503</v>
      </c>
      <c r="B20" s="67" t="s">
        <v>561</v>
      </c>
      <c r="C20" s="2" t="s">
        <v>560</v>
      </c>
      <c r="D20" s="2" t="str">
        <f>VLOOKUP($B20,工作表2!$A$2:$N$138,5,0)</f>
        <v>王宇森</v>
      </c>
      <c r="E20" s="2" t="str">
        <f>VLOOKUP($B20,工作表2!$A$2:$N$138,6,0)</f>
        <v>花蓮縣立自強國民中學</v>
      </c>
      <c r="F20" s="2">
        <f>VLOOKUP($B20,工作表2!$A$2:$N$138,7,0)</f>
        <v>0</v>
      </c>
      <c r="G20" s="2">
        <f>VLOOKUP($B20,工作表2!$A$2:$N$138,8,0)</f>
        <v>0</v>
      </c>
      <c r="H20" s="2">
        <f>VLOOKUP($B20,工作表2!$A$2:$N$138,9,0)</f>
        <v>0</v>
      </c>
      <c r="I20" s="2">
        <f>VLOOKUP($B20,工作表2!$A$2:$N$138,10,0)</f>
        <v>0</v>
      </c>
      <c r="J20" s="2" t="str">
        <f>VLOOKUP($B20,工作表2!$A$2:$N$138,11,0)</f>
        <v>陳禹翔</v>
      </c>
      <c r="K20" s="2" t="str">
        <f>VLOOKUP($B20,工作表2!$A$2:$N$138,12,0)</f>
        <v>花蓮縣立自強國民中學</v>
      </c>
      <c r="L20" s="2">
        <f>VLOOKUP($B20,工作表2!$A$2:$N$138,13,0)</f>
        <v>0</v>
      </c>
      <c r="M20" s="2">
        <f>VLOOKUP($B20,工作表2!$A$2:$N$138,14,0)</f>
        <v>0</v>
      </c>
    </row>
    <row r="21" spans="1:13" s="2" customFormat="1" ht="14.4">
      <c r="A21" s="17" t="s">
        <v>503</v>
      </c>
      <c r="B21" s="67" t="s">
        <v>512</v>
      </c>
      <c r="C21" s="2" t="s">
        <v>513</v>
      </c>
      <c r="D21" s="2" t="str">
        <f>VLOOKUP($B21,工作表2!$A$2:$N$138,5,0)</f>
        <v>陳芊華</v>
      </c>
      <c r="E21" s="2" t="str">
        <f>VLOOKUP($B21,工作表2!$A$2:$N$138,6,0)</f>
        <v>花蓮縣立壽豐國民中學</v>
      </c>
      <c r="F21" s="2" t="str">
        <f>VLOOKUP($B21,工作表2!$A$2:$N$138,7,0)</f>
        <v>黃楊琪</v>
      </c>
      <c r="G21" s="2" t="str">
        <f>VLOOKUP($B21,工作表2!$A$2:$N$138,8,0)</f>
        <v>花蓮縣立壽豐國民中學</v>
      </c>
      <c r="H21" s="2" t="str">
        <f>VLOOKUP($B21,工作表2!$A$2:$N$138,9,0)</f>
        <v>姚子淵</v>
      </c>
      <c r="I21" s="2" t="str">
        <f>VLOOKUP($B21,工作表2!$A$2:$N$138,10,0)</f>
        <v>花蓮縣立壽豐國民中學</v>
      </c>
      <c r="J21" s="2" t="str">
        <f>VLOOKUP($B21,工作表2!$A$2:$N$138,11,0)</f>
        <v>陳錦松</v>
      </c>
      <c r="K21" s="2" t="str">
        <f>VLOOKUP($B21,工作表2!$A$2:$N$138,12,0)</f>
        <v>花蓮縣立壽豐國民中學</v>
      </c>
      <c r="L21" s="2" t="str">
        <f>VLOOKUP($B21,工作表2!$A$2:$N$138,13,0)</f>
        <v>陳霈語</v>
      </c>
      <c r="M21" s="2" t="str">
        <f>VLOOKUP($B21,工作表2!$A$2:$N$138,14,0)</f>
        <v>花蓮縣立壽豐國民中學</v>
      </c>
    </row>
    <row r="22" spans="1:13" s="2" customFormat="1" ht="14.4">
      <c r="A22" s="17" t="s">
        <v>503</v>
      </c>
      <c r="B22" s="67" t="s">
        <v>530</v>
      </c>
      <c r="C22" s="2" t="s">
        <v>531</v>
      </c>
      <c r="D22" s="2" t="str">
        <f>VLOOKUP($B22,工作表2!$A$2:$N$138,5,0)</f>
        <v>王祥丞</v>
      </c>
      <c r="E22" s="2" t="str">
        <f>VLOOKUP($B22,工作表2!$A$2:$N$138,6,0)</f>
        <v>慈濟學校財團法人慈濟大學附屬高級中學</v>
      </c>
      <c r="F22" s="2" t="str">
        <f>VLOOKUP($B22,工作表2!$A$2:$N$138,7,0)</f>
        <v>許琪恩</v>
      </c>
      <c r="G22" s="2" t="str">
        <f>VLOOKUP($B22,工作表2!$A$2:$N$138,8,0)</f>
        <v>慈濟學校財團法人慈濟大學附屬高級中學</v>
      </c>
      <c r="H22" s="2" t="str">
        <f>VLOOKUP($B22,工作表2!$A$2:$N$138,9,0)</f>
        <v>呂紹濬</v>
      </c>
      <c r="I22" s="2" t="str">
        <f>VLOOKUP($B22,工作表2!$A$2:$N$138,10,0)</f>
        <v>慈濟學校財團法人慈濟大學附屬高級中學</v>
      </c>
      <c r="J22" s="2" t="str">
        <f>VLOOKUP($B22,工作表2!$A$2:$N$138,11,0)</f>
        <v>王虎</v>
      </c>
      <c r="K22" s="2" t="str">
        <f>VLOOKUP($B22,工作表2!$A$2:$N$138,12,0)</f>
        <v>花蓮縣立花崗國民中學</v>
      </c>
      <c r="L22" s="2">
        <f>VLOOKUP($B22,工作表2!$A$2:$N$138,13,0)</f>
        <v>0</v>
      </c>
      <c r="M22" s="2">
        <f>VLOOKUP($B22,工作表2!$A$2:$N$138,14,0)</f>
        <v>0</v>
      </c>
    </row>
  </sheetData>
  <sortState ref="A2:M22">
    <sortCondition sortBy="cellColor" ref="A2:A22" dxfId="48"/>
    <sortCondition sortBy="cellColor" ref="A2:A22" dxfId="47"/>
    <sortCondition sortBy="cellColor" ref="A2:A22" dxfId="46"/>
    <sortCondition sortBy="cellColor" ref="A2:A22" dxfId="45"/>
    <sortCondition sortBy="cellColor" ref="A2:A22" dxfId="44"/>
  </sortState>
  <phoneticPr fontId="1" type="noConversion"/>
  <conditionalFormatting sqref="B2">
    <cfRule type="duplicateValues" dxfId="43" priority="8"/>
  </conditionalFormatting>
  <conditionalFormatting sqref="B3">
    <cfRule type="duplicateValues" dxfId="42" priority="7"/>
  </conditionalFormatting>
  <conditionalFormatting sqref="B4:B9">
    <cfRule type="duplicateValues" dxfId="41" priority="6"/>
  </conditionalFormatting>
  <conditionalFormatting sqref="B10:B11">
    <cfRule type="duplicateValues" dxfId="40" priority="5"/>
  </conditionalFormatting>
  <conditionalFormatting sqref="B12:B20">
    <cfRule type="duplicateValues" dxfId="39" priority="4"/>
  </conditionalFormatting>
  <conditionalFormatting sqref="B12:B20">
    <cfRule type="duplicateValues" dxfId="38" priority="3"/>
  </conditionalFormatting>
  <conditionalFormatting sqref="B21:B22">
    <cfRule type="duplicateValues" dxfId="37" priority="2"/>
  </conditionalFormatting>
  <conditionalFormatting sqref="B21:B22">
    <cfRule type="duplicateValues" dxfId="36" priority="1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"/>
  <sheetViews>
    <sheetView workbookViewId="0">
      <selection activeCell="G27" sqref="G27"/>
    </sheetView>
  </sheetViews>
  <sheetFormatPr defaultRowHeight="15"/>
  <cols>
    <col min="2" max="2" width="12.75" customWidth="1"/>
    <col min="3" max="3" width="13" customWidth="1"/>
    <col min="4" max="4" width="8.875" customWidth="1"/>
    <col min="5" max="5" width="29.375" customWidth="1"/>
    <col min="7" max="7" width="28.625" customWidth="1"/>
    <col min="9" max="9" width="28.375" customWidth="1"/>
    <col min="11" max="11" width="32.125" customWidth="1"/>
    <col min="13" max="13" width="31" customWidth="1"/>
  </cols>
  <sheetData>
    <row r="1" spans="1:13" ht="28.8">
      <c r="A1" s="56" t="s">
        <v>0</v>
      </c>
      <c r="B1" s="63" t="s">
        <v>1</v>
      </c>
      <c r="C1" s="63" t="s">
        <v>2</v>
      </c>
      <c r="D1" s="68" t="s">
        <v>770</v>
      </c>
      <c r="E1" s="68" t="s">
        <v>771</v>
      </c>
      <c r="F1" s="68" t="s">
        <v>772</v>
      </c>
      <c r="G1" s="68" t="s">
        <v>773</v>
      </c>
      <c r="H1" s="68" t="s">
        <v>774</v>
      </c>
      <c r="I1" s="68" t="s">
        <v>775</v>
      </c>
      <c r="J1" s="68" t="s">
        <v>776</v>
      </c>
      <c r="K1" s="68" t="s">
        <v>777</v>
      </c>
      <c r="L1" s="68" t="s">
        <v>778</v>
      </c>
      <c r="M1" s="68" t="s">
        <v>779</v>
      </c>
    </row>
    <row r="2" spans="1:13" s="64" customFormat="1" ht="28.8">
      <c r="A2" s="69" t="s">
        <v>4</v>
      </c>
      <c r="B2" s="70" t="str">
        <f>VLOOKUP([2]國小組運動育樂頒獎表!$F32,'[2]運動育樂(小)'!$1:$1048576,2,0)</f>
        <v>TWEE18042</v>
      </c>
      <c r="C2" s="64" t="str">
        <f>VLOOKUP([2]國小組運動育樂頒獎表!$F32,'[2]運動育樂(小)'!$1:$1048576,3,0)</f>
        <v>搖頭晃腦</v>
      </c>
      <c r="D2" s="62" t="str">
        <f>VLOOKUP(B2,工作表1!$A$2:$N$203,5,0)</f>
        <v>黃詩渟</v>
      </c>
      <c r="E2" s="62" t="str">
        <f>VLOOKUP($B2,工作表1!$A$2:$N$203,6,0)</f>
        <v>南投縣竹山鎮鯉魚國民小學</v>
      </c>
      <c r="F2" s="62" t="str">
        <f>VLOOKUP($B2,工作表1!$A$2:$N$203,7,0)</f>
        <v>王思涵</v>
      </c>
      <c r="G2" s="62" t="str">
        <f>VLOOKUP($B2,工作表1!$A$2:$N$203,8,0)</f>
        <v>南投縣竹山鎮鯉魚國民小學</v>
      </c>
      <c r="H2" s="62" t="str">
        <f>VLOOKUP($B2,工作表1!$A$2:$N$203,9,0)</f>
        <v>葉佳妤</v>
      </c>
      <c r="I2" s="62" t="str">
        <f>VLOOKUP($B2,工作表1!$A$2:$N$203,10,0)</f>
        <v>南投縣竹山鎮鯉魚國民小學</v>
      </c>
      <c r="J2" s="62" t="str">
        <f>VLOOKUP($B2,工作表1!$A$2:$N$203,11,0)</f>
        <v>陳建安</v>
      </c>
      <c r="K2" s="62" t="str">
        <f>VLOOKUP($B2,工作表1!$A$2:$N$203,12,0)</f>
        <v>南投縣竹山鎮鯉魚國民小學</v>
      </c>
      <c r="L2" s="62" t="str">
        <f>VLOOKUP($B2,工作表1!$A$2:$N$203,13,0)</f>
        <v>丁學勤</v>
      </c>
      <c r="M2" s="62" t="str">
        <f>VLOOKUP($B2,工作表1!$A$2:$N$203,14,0)</f>
        <v>南投縣竹山鎮鯉魚國民小學</v>
      </c>
    </row>
  </sheetData>
  <phoneticPr fontId="1" type="noConversion"/>
  <conditionalFormatting sqref="B2">
    <cfRule type="duplicateValues" dxfId="35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19</vt:i4>
      </vt:variant>
    </vt:vector>
  </HeadingPairs>
  <TitlesOfParts>
    <vt:vector size="19" baseType="lpstr">
      <vt:lpstr>國小</vt:lpstr>
      <vt:lpstr>國中</vt:lpstr>
      <vt:lpstr>高中職</vt:lpstr>
      <vt:lpstr>臺北市</vt:lpstr>
      <vt:lpstr>新北市</vt:lpstr>
      <vt:lpstr>高雄市</vt:lpstr>
      <vt:lpstr>宜蘭縣</vt:lpstr>
      <vt:lpstr>花蓮縣</vt:lpstr>
      <vt:lpstr>南投縣</vt:lpstr>
      <vt:lpstr>臺中市</vt:lpstr>
      <vt:lpstr>桃園市</vt:lpstr>
      <vt:lpstr>苗栗縣</vt:lpstr>
      <vt:lpstr>嘉義市.縣</vt:lpstr>
      <vt:lpstr>新竹市.縣</vt:lpstr>
      <vt:lpstr>雲林縣</vt:lpstr>
      <vt:lpstr>彰化縣</vt:lpstr>
      <vt:lpstr>工作表1</vt:lpstr>
      <vt:lpstr>工作表2</vt:lpstr>
      <vt:lpstr>工作表3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2019-02-13T06:02:47Z</dcterms:modified>
</cp:coreProperties>
</file>